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pivotTables/pivotTable3.xml" ContentType="application/vnd.openxmlformats-officedocument.spreadsheetml.pivotTab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24226"/>
  <mc:AlternateContent xmlns:mc="http://schemas.openxmlformats.org/markup-compatibility/2006">
    <mc:Choice Requires="x15">
      <x15ac:absPath xmlns:x15ac="http://schemas.microsoft.com/office/spreadsheetml/2010/11/ac" url="G:\Mi unidad\CAMILO.JOSE FPS\2022\5. INDICADORES\0. INDICADORES ANUAL 2021\"/>
    </mc:Choice>
  </mc:AlternateContent>
  <xr:revisionPtr revIDLastSave="0" documentId="13_ncr:1_{186A53C5-F11C-47C8-828F-09E4A4EEDD03}" xr6:coauthVersionLast="36" xr6:coauthVersionMax="36" xr10:uidLastSave="{00000000-0000-0000-0000-000000000000}"/>
  <bookViews>
    <workbookView xWindow="0" yWindow="0" windowWidth="12075" windowHeight="10515" tabRatio="739" firstSheet="1" activeTab="7" xr2:uid="{00000000-000D-0000-FFFF-FFFF00000000}"/>
  </bookViews>
  <sheets>
    <sheet name="Hoja1" sheetId="3" state="hidden" r:id="rId1"/>
    <sheet name="2021-1" sheetId="1" r:id="rId2"/>
    <sheet name="PROCESOS 1 SEMESTRE 2021" sheetId="5" r:id="rId3"/>
    <sheet name="RANGOS 1 SEMESTRE 2021" sheetId="6" r:id="rId4"/>
    <sheet name="2021-2" sheetId="4" r:id="rId5"/>
    <sheet name="PROCESOS 2 SEMESTRE 2021" sheetId="7" r:id="rId6"/>
    <sheet name="RANGOS 2 SEMESTRE 2021" sheetId="8" r:id="rId7"/>
    <sheet name="COMPARATIVOS" sheetId="10" r:id="rId8"/>
    <sheet name="INFORME ANUAL" sheetId="9" r:id="rId9"/>
    <sheet name="INFORME 2021" sheetId="11"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xlnm._FilterDatabase" localSheetId="1" hidden="1">'2021-1'!$A$1:$V$108</definedName>
    <definedName name="_xlnm._FilterDatabase" localSheetId="4" hidden="1">'2021-2'!$I$5:$P$5</definedName>
    <definedName name="_xlnm._FilterDatabase" localSheetId="9" hidden="1">'INFORME 2021'!$A$6:$N$107</definedName>
    <definedName name="_xlnm._FilterDatabase" localSheetId="8" hidden="1">'INFORME ANUAL'!$A$1:$I$104</definedName>
  </definedNames>
  <calcPr calcId="191029"/>
  <pivotCaches>
    <pivotCache cacheId="10" r:id="rId41"/>
    <pivotCache cacheId="11" r:id="rId42"/>
  </pivotCaches>
</workbook>
</file>

<file path=xl/calcChain.xml><?xml version="1.0" encoding="utf-8"?>
<calcChain xmlns="http://schemas.openxmlformats.org/spreadsheetml/2006/main">
  <c r="J7" i="6" l="1"/>
  <c r="C7" i="8"/>
  <c r="L13" i="11" l="1"/>
  <c r="L14" i="11"/>
  <c r="L15" i="11"/>
  <c r="L34" i="11"/>
  <c r="L38" i="11"/>
  <c r="L46" i="11"/>
  <c r="L60" i="11"/>
  <c r="L61" i="11"/>
  <c r="L63" i="11"/>
  <c r="L64" i="11"/>
  <c r="L66" i="11"/>
  <c r="L67" i="11"/>
  <c r="L69" i="11"/>
  <c r="L87" i="11"/>
  <c r="L88" i="11"/>
  <c r="L92" i="11"/>
  <c r="L94" i="11"/>
  <c r="B88" i="11"/>
  <c r="B87" i="11"/>
  <c r="B23" i="11"/>
  <c r="B22" i="11"/>
  <c r="C17" i="11"/>
  <c r="B17" i="11"/>
  <c r="C16" i="11"/>
  <c r="B16" i="11"/>
  <c r="H103" i="9"/>
  <c r="H7" i="9"/>
  <c r="H8" i="9"/>
  <c r="H9" i="9"/>
  <c r="H10" i="9"/>
  <c r="H11" i="9"/>
  <c r="H13" i="9"/>
  <c r="H18" i="9"/>
  <c r="H21" i="9"/>
  <c r="H22" i="9"/>
  <c r="H23" i="9"/>
  <c r="H24" i="9"/>
  <c r="H25" i="9"/>
  <c r="H26" i="9"/>
  <c r="H27" i="9"/>
  <c r="H28" i="9"/>
  <c r="H29" i="9"/>
  <c r="H30" i="9"/>
  <c r="H31" i="9"/>
  <c r="H32" i="9"/>
  <c r="H33" i="9"/>
  <c r="H34" i="9"/>
  <c r="H36" i="9"/>
  <c r="H37" i="9"/>
  <c r="H38" i="9"/>
  <c r="H39" i="9"/>
  <c r="H40" i="9"/>
  <c r="H41" i="9"/>
  <c r="H42" i="9"/>
  <c r="H43" i="9"/>
  <c r="H44" i="9"/>
  <c r="H45" i="9"/>
  <c r="H46" i="9"/>
  <c r="H47" i="9"/>
  <c r="H55" i="9"/>
  <c r="H56" i="9"/>
  <c r="H57" i="9"/>
  <c r="H58" i="9"/>
  <c r="H59" i="9"/>
  <c r="H60" i="9"/>
  <c r="H61" i="9"/>
  <c r="H62" i="9"/>
  <c r="H63" i="9"/>
  <c r="H65" i="9"/>
  <c r="H74" i="9"/>
  <c r="H78" i="9"/>
  <c r="H79" i="9"/>
  <c r="H80" i="9"/>
  <c r="H81" i="9"/>
  <c r="H82" i="9"/>
  <c r="H83" i="9"/>
  <c r="H84" i="9"/>
  <c r="H85" i="9"/>
  <c r="H86" i="9"/>
  <c r="H87" i="9"/>
  <c r="H88" i="9"/>
  <c r="H89" i="9"/>
  <c r="H90" i="9"/>
  <c r="H91" i="9"/>
  <c r="H92" i="9"/>
  <c r="H93" i="9"/>
  <c r="H98" i="9"/>
  <c r="H101" i="9"/>
  <c r="D8" i="9"/>
  <c r="D9" i="9"/>
  <c r="D10" i="9"/>
  <c r="D11" i="9"/>
  <c r="D12" i="9"/>
  <c r="D13" i="9"/>
  <c r="D48" i="9"/>
  <c r="D65" i="9"/>
  <c r="D83" i="9"/>
  <c r="D84" i="9"/>
  <c r="D86" i="9"/>
  <c r="D88" i="9"/>
  <c r="D89" i="9"/>
  <c r="D93" i="9"/>
  <c r="D95" i="9"/>
  <c r="P69" i="4"/>
  <c r="H66" i="9" s="1"/>
  <c r="P80" i="4"/>
  <c r="H77" i="9" s="1"/>
  <c r="P79" i="4"/>
  <c r="H76" i="9" s="1"/>
  <c r="P78" i="4"/>
  <c r="H75" i="9" s="1"/>
  <c r="P77" i="4"/>
  <c r="P76" i="4"/>
  <c r="H73" i="9" s="1"/>
  <c r="P75" i="4"/>
  <c r="H72" i="9" s="1"/>
  <c r="P74" i="4"/>
  <c r="H71" i="9" s="1"/>
  <c r="P73" i="4"/>
  <c r="H70" i="9" s="1"/>
  <c r="P72" i="4"/>
  <c r="H69" i="9" s="1"/>
  <c r="P71" i="4"/>
  <c r="H68" i="9" s="1"/>
  <c r="P70" i="4"/>
  <c r="H67" i="9" s="1"/>
  <c r="D6" i="10" l="1"/>
  <c r="D7" i="10"/>
  <c r="D8" i="10"/>
  <c r="D9" i="10"/>
  <c r="D10" i="10"/>
  <c r="D11" i="10"/>
  <c r="D12" i="10"/>
  <c r="D13" i="10"/>
  <c r="D14" i="10"/>
  <c r="D15" i="10"/>
  <c r="D16" i="10"/>
  <c r="D17" i="10"/>
  <c r="D18" i="10"/>
  <c r="D5" i="10"/>
  <c r="I13" i="9"/>
  <c r="I39" i="9"/>
  <c r="L43" i="11" s="1"/>
  <c r="I41" i="9"/>
  <c r="L45" i="11" s="1"/>
  <c r="I65" i="9"/>
  <c r="I86" i="9"/>
  <c r="I88" i="9"/>
  <c r="I89" i="9"/>
  <c r="L93" i="11" s="1"/>
  <c r="I101" i="9"/>
  <c r="I93" i="9"/>
  <c r="L97" i="11" s="1"/>
  <c r="I8" i="9"/>
  <c r="L17" i="11" l="1"/>
  <c r="L12" i="11"/>
  <c r="L105" i="11"/>
  <c r="L90" i="11"/>
  <c r="D19" i="10"/>
  <c r="P6" i="4"/>
  <c r="H3" i="9" s="1"/>
  <c r="I3" i="9" s="1"/>
  <c r="L7" i="11" s="1"/>
  <c r="P7" i="4"/>
  <c r="H4" i="9" s="1"/>
  <c r="I4" i="9" s="1"/>
  <c r="L8" i="11" s="1"/>
  <c r="P8" i="4"/>
  <c r="H5" i="9" s="1"/>
  <c r="I5" i="9" s="1"/>
  <c r="L9" i="11" s="1"/>
  <c r="P9" i="4"/>
  <c r="H6" i="9" s="1"/>
  <c r="I6" i="9" s="1"/>
  <c r="B15" i="4"/>
  <c r="C15" i="4"/>
  <c r="P15" i="4"/>
  <c r="H12" i="9" s="1"/>
  <c r="I12" i="9" s="1"/>
  <c r="B16" i="4"/>
  <c r="C16" i="4"/>
  <c r="P17" i="4"/>
  <c r="H14" i="9" s="1"/>
  <c r="I14" i="9" s="1"/>
  <c r="P18" i="4"/>
  <c r="H15" i="9" s="1"/>
  <c r="P19" i="4"/>
  <c r="H16" i="9" s="1"/>
  <c r="P20" i="4"/>
  <c r="H17" i="9" s="1"/>
  <c r="B21" i="4"/>
  <c r="B22" i="4"/>
  <c r="P22" i="4"/>
  <c r="H19" i="9" s="1"/>
  <c r="P23" i="4"/>
  <c r="H20" i="9" s="1"/>
  <c r="P38" i="4"/>
  <c r="H35" i="9" s="1"/>
  <c r="P51" i="4"/>
  <c r="H48" i="9" s="1"/>
  <c r="I48" i="9" s="1"/>
  <c r="P52" i="4"/>
  <c r="H49" i="9" s="1"/>
  <c r="P53" i="4"/>
  <c r="H50" i="9" s="1"/>
  <c r="P54" i="4"/>
  <c r="H51" i="9" s="1"/>
  <c r="P55" i="4"/>
  <c r="H52" i="9" s="1"/>
  <c r="P56" i="4"/>
  <c r="H53" i="9" s="1"/>
  <c r="P57" i="4"/>
  <c r="H54" i="9" s="1"/>
  <c r="P67" i="4"/>
  <c r="H64" i="9" s="1"/>
  <c r="B86" i="4"/>
  <c r="B87" i="4"/>
  <c r="P97" i="4"/>
  <c r="H94" i="9" s="1"/>
  <c r="P98" i="4"/>
  <c r="H95" i="9" s="1"/>
  <c r="I95" i="9" s="1"/>
  <c r="L99" i="11" s="1"/>
  <c r="P99" i="4"/>
  <c r="H96" i="9" s="1"/>
  <c r="P100" i="4"/>
  <c r="H97" i="9" s="1"/>
  <c r="P102" i="4"/>
  <c r="H99" i="9" s="1"/>
  <c r="P103" i="4"/>
  <c r="H100" i="9" s="1"/>
  <c r="Q103" i="4"/>
  <c r="P105" i="4"/>
  <c r="H102" i="9" s="1"/>
  <c r="Q105" i="4"/>
  <c r="L16" i="11" l="1"/>
  <c r="L10" i="11"/>
  <c r="L18" i="11"/>
  <c r="L52" i="11"/>
  <c r="P68" i="1"/>
  <c r="P16" i="1" l="1"/>
  <c r="P15" i="1"/>
  <c r="P14" i="1"/>
  <c r="P13" i="1"/>
  <c r="P51" i="1"/>
  <c r="N36" i="1"/>
  <c r="O36" i="1"/>
  <c r="P36" i="1"/>
  <c r="D33" i="9" s="1"/>
  <c r="I33" i="9" s="1"/>
  <c r="L37" i="11" s="1"/>
  <c r="Q36" i="1"/>
  <c r="R36" i="1"/>
  <c r="S36" i="1"/>
  <c r="T36" i="1"/>
  <c r="U36" i="1"/>
  <c r="N37" i="1"/>
  <c r="O37" i="1"/>
  <c r="P37" i="1"/>
  <c r="D34" i="9" s="1"/>
  <c r="Q37" i="1"/>
  <c r="R37" i="1"/>
  <c r="S37" i="1"/>
  <c r="T37" i="1"/>
  <c r="U37" i="1"/>
  <c r="N38" i="1"/>
  <c r="O38" i="1"/>
  <c r="P38" i="1"/>
  <c r="D35" i="9" s="1"/>
  <c r="I35" i="9" s="1"/>
  <c r="L39" i="11" s="1"/>
  <c r="Q38" i="1"/>
  <c r="R38" i="1"/>
  <c r="S38" i="1"/>
  <c r="T38" i="1"/>
  <c r="U38" i="1"/>
  <c r="N39" i="1"/>
  <c r="O39" i="1"/>
  <c r="P39" i="1"/>
  <c r="D36" i="9" s="1"/>
  <c r="I36" i="9" s="1"/>
  <c r="L40" i="11" s="1"/>
  <c r="Q39" i="1"/>
  <c r="R39" i="1"/>
  <c r="S39" i="1"/>
  <c r="T39" i="1"/>
  <c r="U39" i="1"/>
  <c r="N40" i="1"/>
  <c r="O40" i="1"/>
  <c r="P40" i="1"/>
  <c r="D37" i="9" s="1"/>
  <c r="I37" i="9" s="1"/>
  <c r="L41" i="11" s="1"/>
  <c r="Q40" i="1"/>
  <c r="R40" i="1"/>
  <c r="S40" i="1"/>
  <c r="T40" i="1"/>
  <c r="U40" i="1"/>
  <c r="N41" i="1"/>
  <c r="O41" i="1"/>
  <c r="P41" i="1"/>
  <c r="D38" i="9" s="1"/>
  <c r="I38" i="9" s="1"/>
  <c r="L42" i="11" s="1"/>
  <c r="Q41" i="1"/>
  <c r="R41" i="1"/>
  <c r="S41" i="1"/>
  <c r="T41" i="1"/>
  <c r="U41" i="1"/>
  <c r="N42" i="1"/>
  <c r="O42" i="1"/>
  <c r="P42" i="1"/>
  <c r="D39" i="9" s="1"/>
  <c r="Q42" i="1"/>
  <c r="R42" i="1"/>
  <c r="S42" i="1"/>
  <c r="T42" i="1"/>
  <c r="U42" i="1"/>
  <c r="N43" i="1"/>
  <c r="O43" i="1"/>
  <c r="P43" i="1"/>
  <c r="D40" i="9" s="1"/>
  <c r="I40" i="9" s="1"/>
  <c r="L44" i="11" s="1"/>
  <c r="Q43" i="1"/>
  <c r="R43" i="1"/>
  <c r="S43" i="1"/>
  <c r="T43" i="1"/>
  <c r="U43" i="1"/>
  <c r="N44" i="1"/>
  <c r="O44" i="1"/>
  <c r="P44" i="1"/>
  <c r="D41" i="9" s="1"/>
  <c r="Q44" i="1"/>
  <c r="R44" i="1"/>
  <c r="S44" i="1"/>
  <c r="T44" i="1"/>
  <c r="U44" i="1"/>
  <c r="N45" i="1"/>
  <c r="O45" i="1"/>
  <c r="P45" i="1"/>
  <c r="D42" i="9" s="1"/>
  <c r="Q45" i="1"/>
  <c r="R45" i="1"/>
  <c r="S45" i="1"/>
  <c r="T45" i="1"/>
  <c r="U45" i="1"/>
  <c r="N46" i="1"/>
  <c r="O46" i="1"/>
  <c r="P46" i="1"/>
  <c r="D43" i="9" s="1"/>
  <c r="I43" i="9" s="1"/>
  <c r="Q46" i="1"/>
  <c r="R46" i="1"/>
  <c r="S46" i="1"/>
  <c r="T46" i="1"/>
  <c r="U46" i="1"/>
  <c r="N47" i="1"/>
  <c r="O47" i="1"/>
  <c r="P47" i="1"/>
  <c r="D44" i="9" s="1"/>
  <c r="I44" i="9" s="1"/>
  <c r="Q47" i="1"/>
  <c r="R47" i="1"/>
  <c r="S47" i="1"/>
  <c r="T47" i="1"/>
  <c r="U47" i="1"/>
  <c r="N48" i="1"/>
  <c r="O48" i="1"/>
  <c r="P48" i="1"/>
  <c r="D45" i="9" s="1"/>
  <c r="I45" i="9" s="1"/>
  <c r="R48" i="1"/>
  <c r="S48" i="1"/>
  <c r="T48" i="1"/>
  <c r="U48" i="1"/>
  <c r="N49" i="1"/>
  <c r="O49" i="1"/>
  <c r="P49" i="1"/>
  <c r="D46" i="9" s="1"/>
  <c r="I46" i="9" s="1"/>
  <c r="Q49" i="1"/>
  <c r="R49" i="1"/>
  <c r="S49" i="1"/>
  <c r="T49" i="1"/>
  <c r="U49" i="1"/>
  <c r="P50" i="1"/>
  <c r="D47" i="9" s="1"/>
  <c r="I47" i="9" s="1"/>
  <c r="Q50" i="1"/>
  <c r="R50" i="1"/>
  <c r="S50" i="1"/>
  <c r="T50" i="1"/>
  <c r="U50" i="1"/>
  <c r="L48" i="11" l="1"/>
  <c r="L49" i="11"/>
  <c r="L50" i="11"/>
  <c r="L51" i="11"/>
  <c r="L47" i="11"/>
  <c r="N99" i="1"/>
  <c r="O99" i="1"/>
  <c r="P99" i="1"/>
  <c r="D96" i="9" s="1"/>
  <c r="I96" i="9" s="1"/>
  <c r="L100" i="11" s="1"/>
  <c r="Q99" i="1"/>
  <c r="R99" i="1"/>
  <c r="S99" i="1"/>
  <c r="T99" i="1"/>
  <c r="U99" i="1"/>
  <c r="N89" i="1" l="1"/>
  <c r="O89" i="1"/>
  <c r="Q89" i="1"/>
  <c r="R89" i="1"/>
  <c r="S89" i="1"/>
  <c r="T89" i="1"/>
  <c r="U89" i="1"/>
  <c r="N90" i="1"/>
  <c r="O90" i="1"/>
  <c r="P90" i="1"/>
  <c r="D87" i="9" s="1"/>
  <c r="I87" i="9" s="1"/>
  <c r="Q90" i="1"/>
  <c r="R90" i="1"/>
  <c r="S90" i="1"/>
  <c r="T90" i="1"/>
  <c r="U90" i="1"/>
  <c r="N91" i="1"/>
  <c r="O91" i="1"/>
  <c r="Q91" i="1"/>
  <c r="R91" i="1"/>
  <c r="S91" i="1"/>
  <c r="T91" i="1"/>
  <c r="U91" i="1"/>
  <c r="N92" i="1"/>
  <c r="O92" i="1"/>
  <c r="Q92" i="1"/>
  <c r="R92" i="1"/>
  <c r="S92" i="1"/>
  <c r="T92" i="1"/>
  <c r="U92" i="1"/>
  <c r="N93" i="1"/>
  <c r="O93" i="1"/>
  <c r="Q93" i="1"/>
  <c r="R93" i="1"/>
  <c r="S93" i="1"/>
  <c r="T93" i="1"/>
  <c r="U93" i="1"/>
  <c r="N94" i="1"/>
  <c r="O94" i="1"/>
  <c r="P94" i="1"/>
  <c r="D91" i="9" s="1"/>
  <c r="I91" i="9" s="1"/>
  <c r="L95" i="11" s="1"/>
  <c r="Q94" i="1"/>
  <c r="R94" i="1"/>
  <c r="S94" i="1"/>
  <c r="T94" i="1"/>
  <c r="U94" i="1"/>
  <c r="N95" i="1"/>
  <c r="O95" i="1"/>
  <c r="P95" i="1"/>
  <c r="D92" i="9" s="1"/>
  <c r="I92" i="9" s="1"/>
  <c r="Q95" i="1"/>
  <c r="R95" i="1"/>
  <c r="S95" i="1"/>
  <c r="T95" i="1"/>
  <c r="U95" i="1"/>
  <c r="N81" i="1"/>
  <c r="O81" i="1"/>
  <c r="P81" i="1"/>
  <c r="D78" i="9" s="1"/>
  <c r="I78" i="9" s="1"/>
  <c r="L82" i="11" s="1"/>
  <c r="Q81" i="1"/>
  <c r="R81" i="1"/>
  <c r="S81" i="1"/>
  <c r="T81" i="1"/>
  <c r="U81" i="1"/>
  <c r="N82" i="1"/>
  <c r="O82" i="1"/>
  <c r="P82" i="1"/>
  <c r="D79" i="9" s="1"/>
  <c r="I79" i="9" s="1"/>
  <c r="L83" i="11" s="1"/>
  <c r="Q82" i="1"/>
  <c r="R82" i="1"/>
  <c r="S82" i="1"/>
  <c r="T82" i="1"/>
  <c r="U82" i="1"/>
  <c r="N83" i="1"/>
  <c r="O83" i="1"/>
  <c r="P83" i="1"/>
  <c r="D80" i="9" s="1"/>
  <c r="I80" i="9" s="1"/>
  <c r="L84" i="11" s="1"/>
  <c r="Q83" i="1"/>
  <c r="R83" i="1"/>
  <c r="S83" i="1"/>
  <c r="T83" i="1"/>
  <c r="U83" i="1"/>
  <c r="N84" i="1"/>
  <c r="O84" i="1"/>
  <c r="P84" i="1"/>
  <c r="D81" i="9" s="1"/>
  <c r="I81" i="9" s="1"/>
  <c r="L85" i="11" s="1"/>
  <c r="Q84" i="1"/>
  <c r="R84" i="1"/>
  <c r="S84" i="1"/>
  <c r="T84" i="1"/>
  <c r="U84" i="1"/>
  <c r="N85" i="1"/>
  <c r="O85" i="1"/>
  <c r="P85" i="1"/>
  <c r="D82" i="9" s="1"/>
  <c r="I82" i="9" s="1"/>
  <c r="L86" i="11" s="1"/>
  <c r="Q85" i="1"/>
  <c r="R85" i="1"/>
  <c r="S85" i="1"/>
  <c r="T85" i="1"/>
  <c r="U85" i="1"/>
  <c r="N86" i="1"/>
  <c r="O86" i="1"/>
  <c r="Q86" i="1"/>
  <c r="R86" i="1"/>
  <c r="S86" i="1"/>
  <c r="T86" i="1"/>
  <c r="U86" i="1"/>
  <c r="N87" i="1"/>
  <c r="O87" i="1"/>
  <c r="Q87" i="1"/>
  <c r="R87" i="1"/>
  <c r="S87" i="1"/>
  <c r="T87" i="1"/>
  <c r="U87" i="1"/>
  <c r="N88" i="1"/>
  <c r="O88" i="1"/>
  <c r="P88" i="1"/>
  <c r="D85" i="9" s="1"/>
  <c r="I85" i="9" s="1"/>
  <c r="L89" i="11" s="1"/>
  <c r="Q88" i="1"/>
  <c r="R88" i="1"/>
  <c r="S88" i="1"/>
  <c r="T88" i="1"/>
  <c r="U88" i="1"/>
  <c r="L91" i="11" l="1"/>
  <c r="L96" i="11"/>
  <c r="N6" i="1"/>
  <c r="O6" i="1"/>
  <c r="P6" i="1"/>
  <c r="D3" i="9" s="1"/>
  <c r="Q6" i="1"/>
  <c r="R6" i="1"/>
  <c r="S6" i="1"/>
  <c r="T6" i="1"/>
  <c r="U6" i="1"/>
  <c r="N7" i="1"/>
  <c r="O7" i="1"/>
  <c r="P7" i="1"/>
  <c r="D4" i="9" s="1"/>
  <c r="Q7" i="1"/>
  <c r="R7" i="1"/>
  <c r="S7" i="1"/>
  <c r="T7" i="1"/>
  <c r="U7" i="1"/>
  <c r="N8" i="1"/>
  <c r="O8" i="1"/>
  <c r="P8" i="1"/>
  <c r="D5" i="9" s="1"/>
  <c r="Q8" i="1"/>
  <c r="R8" i="1"/>
  <c r="S8" i="1"/>
  <c r="T8" i="1"/>
  <c r="U8" i="1"/>
  <c r="N9" i="1"/>
  <c r="O9" i="1"/>
  <c r="P9" i="1"/>
  <c r="D6" i="9" s="1"/>
  <c r="Q9" i="1"/>
  <c r="R9" i="1"/>
  <c r="S9" i="1"/>
  <c r="T9" i="1"/>
  <c r="U9" i="1"/>
  <c r="N10" i="1"/>
  <c r="P10" i="1"/>
  <c r="D7" i="9" s="1"/>
  <c r="I7" i="9" s="1"/>
  <c r="Q10" i="1"/>
  <c r="R10" i="1"/>
  <c r="S10" i="1"/>
  <c r="T10" i="1"/>
  <c r="U10" i="1"/>
  <c r="Q11" i="1"/>
  <c r="R11" i="1"/>
  <c r="S11" i="1"/>
  <c r="T11" i="1"/>
  <c r="U11" i="1"/>
  <c r="Q12" i="1"/>
  <c r="R12" i="1"/>
  <c r="S12" i="1"/>
  <c r="T12" i="1"/>
  <c r="U12" i="1"/>
  <c r="L11" i="11" l="1"/>
  <c r="N17" i="1"/>
  <c r="O17" i="1"/>
  <c r="P17" i="1"/>
  <c r="D14" i="9" s="1"/>
  <c r="Q17" i="1"/>
  <c r="R17" i="1"/>
  <c r="S17" i="1"/>
  <c r="T17" i="1"/>
  <c r="U17" i="1"/>
  <c r="N18" i="1"/>
  <c r="O18" i="1"/>
  <c r="P18" i="1"/>
  <c r="D15" i="9" s="1"/>
  <c r="I15" i="9" s="1"/>
  <c r="Q18" i="1"/>
  <c r="R18" i="1"/>
  <c r="S18" i="1"/>
  <c r="T18" i="1"/>
  <c r="U18" i="1"/>
  <c r="N19" i="1"/>
  <c r="O19" i="1"/>
  <c r="P19" i="1"/>
  <c r="D16" i="9" s="1"/>
  <c r="I16" i="9" s="1"/>
  <c r="Q19" i="1"/>
  <c r="R19" i="1"/>
  <c r="S19" i="1"/>
  <c r="T19" i="1"/>
  <c r="U19" i="1"/>
  <c r="N20" i="1"/>
  <c r="O20" i="1"/>
  <c r="P20" i="1"/>
  <c r="D17" i="9" s="1"/>
  <c r="I17" i="9" s="1"/>
  <c r="Q20" i="1"/>
  <c r="R20" i="1"/>
  <c r="S20" i="1"/>
  <c r="T20" i="1"/>
  <c r="U20" i="1"/>
  <c r="L19" i="11" l="1"/>
  <c r="L21" i="11"/>
  <c r="L20" i="11"/>
  <c r="Q96" i="1"/>
  <c r="R96" i="1"/>
  <c r="S96" i="1"/>
  <c r="T96" i="1"/>
  <c r="U96" i="1"/>
  <c r="N97" i="1"/>
  <c r="O97" i="1"/>
  <c r="P97" i="1"/>
  <c r="D94" i="9" s="1"/>
  <c r="I94" i="9" s="1"/>
  <c r="L98" i="11" s="1"/>
  <c r="Q97" i="1"/>
  <c r="R97" i="1"/>
  <c r="S97" i="1"/>
  <c r="T97" i="1"/>
  <c r="U97" i="1"/>
  <c r="Q98" i="1"/>
  <c r="R98" i="1"/>
  <c r="S98" i="1"/>
  <c r="T98" i="1"/>
  <c r="U98" i="1"/>
  <c r="N100" i="1"/>
  <c r="O100" i="1"/>
  <c r="P100" i="1"/>
  <c r="D97" i="9" s="1"/>
  <c r="I97" i="9" s="1"/>
  <c r="Q100" i="1"/>
  <c r="R100" i="1"/>
  <c r="S100" i="1"/>
  <c r="T100" i="1"/>
  <c r="U100" i="1"/>
  <c r="N101" i="1"/>
  <c r="O101" i="1"/>
  <c r="P101" i="1"/>
  <c r="D98" i="9" s="1"/>
  <c r="I98" i="9" s="1"/>
  <c r="Q101" i="1"/>
  <c r="R101" i="1"/>
  <c r="S101" i="1"/>
  <c r="T101" i="1"/>
  <c r="U101" i="1"/>
  <c r="N102" i="1"/>
  <c r="O102" i="1"/>
  <c r="P102" i="1"/>
  <c r="D99" i="9" s="1"/>
  <c r="I99" i="9" s="1"/>
  <c r="Q102" i="1"/>
  <c r="R102" i="1"/>
  <c r="S102" i="1"/>
  <c r="T102" i="1"/>
  <c r="U102" i="1"/>
  <c r="L102" i="11" l="1"/>
  <c r="L103" i="11"/>
  <c r="L101" i="11"/>
  <c r="V101" i="1"/>
  <c r="V98" i="1"/>
  <c r="N103" i="1"/>
  <c r="O103" i="1"/>
  <c r="P103" i="1"/>
  <c r="D100" i="9" s="1"/>
  <c r="I100" i="9" s="1"/>
  <c r="Q103" i="1"/>
  <c r="R103" i="1"/>
  <c r="S103" i="1"/>
  <c r="T103" i="1"/>
  <c r="U103" i="1"/>
  <c r="N104" i="1"/>
  <c r="O104" i="1"/>
  <c r="P104" i="1"/>
  <c r="D101" i="9" s="1"/>
  <c r="Q104" i="1"/>
  <c r="R104" i="1"/>
  <c r="S104" i="1"/>
  <c r="T104" i="1"/>
  <c r="U104" i="1"/>
  <c r="N105" i="1"/>
  <c r="O105" i="1"/>
  <c r="P105" i="1"/>
  <c r="D102" i="9" s="1"/>
  <c r="I102" i="9" s="1"/>
  <c r="L106" i="11" s="1"/>
  <c r="Q105" i="1"/>
  <c r="R105" i="1"/>
  <c r="S105" i="1"/>
  <c r="T105" i="1"/>
  <c r="U105" i="1"/>
  <c r="N106" i="1"/>
  <c r="O106" i="1"/>
  <c r="P106" i="1"/>
  <c r="D103" i="9" s="1"/>
  <c r="I103" i="9" s="1"/>
  <c r="L107" i="11" s="1"/>
  <c r="Q106" i="1"/>
  <c r="R106" i="1"/>
  <c r="S106" i="1"/>
  <c r="T106" i="1"/>
  <c r="U106" i="1"/>
  <c r="L104" i="11" l="1"/>
  <c r="N25" i="1"/>
  <c r="O25" i="1"/>
  <c r="P25" i="1"/>
  <c r="D22" i="9" s="1"/>
  <c r="I22" i="9" s="1"/>
  <c r="L26" i="11" s="1"/>
  <c r="Q25" i="1"/>
  <c r="R25" i="1"/>
  <c r="S25" i="1"/>
  <c r="T25" i="1"/>
  <c r="U25" i="1"/>
  <c r="N26" i="1"/>
  <c r="O26" i="1"/>
  <c r="P26" i="1"/>
  <c r="D23" i="9" s="1"/>
  <c r="I23" i="9" s="1"/>
  <c r="L27" i="11" s="1"/>
  <c r="Q26" i="1"/>
  <c r="R26" i="1"/>
  <c r="S26" i="1"/>
  <c r="T26" i="1"/>
  <c r="U26" i="1"/>
  <c r="N27" i="1"/>
  <c r="O27" i="1"/>
  <c r="P27" i="1"/>
  <c r="D24" i="9" s="1"/>
  <c r="I24" i="9" s="1"/>
  <c r="L28" i="11" s="1"/>
  <c r="Q27" i="1"/>
  <c r="R27" i="1"/>
  <c r="S27" i="1"/>
  <c r="T27" i="1"/>
  <c r="U27" i="1"/>
  <c r="N28" i="1"/>
  <c r="O28" i="1"/>
  <c r="P28" i="1"/>
  <c r="D25" i="9" s="1"/>
  <c r="I25" i="9" s="1"/>
  <c r="L29" i="11" s="1"/>
  <c r="Q28" i="1"/>
  <c r="R28" i="1"/>
  <c r="S28" i="1"/>
  <c r="T28" i="1"/>
  <c r="U28" i="1"/>
  <c r="N29" i="1"/>
  <c r="O29" i="1"/>
  <c r="P29" i="1"/>
  <c r="D26" i="9" s="1"/>
  <c r="I26" i="9" s="1"/>
  <c r="Q29" i="1"/>
  <c r="R29" i="1"/>
  <c r="S29" i="1"/>
  <c r="T29" i="1"/>
  <c r="U29" i="1"/>
  <c r="N30" i="1"/>
  <c r="O30" i="1"/>
  <c r="P30" i="1"/>
  <c r="D27" i="9" s="1"/>
  <c r="I27" i="9" s="1"/>
  <c r="L31" i="11" s="1"/>
  <c r="Q30" i="1"/>
  <c r="R30" i="1"/>
  <c r="S30" i="1"/>
  <c r="T30" i="1"/>
  <c r="U30" i="1"/>
  <c r="N31" i="1"/>
  <c r="O31" i="1"/>
  <c r="P31" i="1"/>
  <c r="D28" i="9" s="1"/>
  <c r="I28" i="9" s="1"/>
  <c r="Q31" i="1"/>
  <c r="R31" i="1"/>
  <c r="S31" i="1"/>
  <c r="T31" i="1"/>
  <c r="U31" i="1"/>
  <c r="N32" i="1"/>
  <c r="O32" i="1"/>
  <c r="P32" i="1"/>
  <c r="D29" i="9" s="1"/>
  <c r="I29" i="9" s="1"/>
  <c r="L33" i="11" s="1"/>
  <c r="Q32" i="1"/>
  <c r="R32" i="1"/>
  <c r="S32" i="1"/>
  <c r="T32" i="1"/>
  <c r="U32" i="1"/>
  <c r="N33" i="1"/>
  <c r="O33" i="1"/>
  <c r="P33" i="1"/>
  <c r="D30" i="9" s="1"/>
  <c r="Q33" i="1"/>
  <c r="R33" i="1"/>
  <c r="S33" i="1"/>
  <c r="T33" i="1"/>
  <c r="U33" i="1"/>
  <c r="N34" i="1"/>
  <c r="O34" i="1"/>
  <c r="P34" i="1"/>
  <c r="D31" i="9" s="1"/>
  <c r="I31" i="9" s="1"/>
  <c r="Q34" i="1"/>
  <c r="R34" i="1"/>
  <c r="S34" i="1"/>
  <c r="T34" i="1"/>
  <c r="U34" i="1"/>
  <c r="N35" i="1"/>
  <c r="O35" i="1"/>
  <c r="P35" i="1"/>
  <c r="D32" i="9" s="1"/>
  <c r="I32" i="9" s="1"/>
  <c r="L36" i="11" s="1"/>
  <c r="Q35" i="1"/>
  <c r="R35" i="1"/>
  <c r="S35" i="1"/>
  <c r="T35" i="1"/>
  <c r="U35" i="1"/>
  <c r="L35" i="11" l="1"/>
  <c r="L32" i="11"/>
  <c r="L30" i="11"/>
  <c r="N21" i="1"/>
  <c r="O21" i="1"/>
  <c r="P21" i="1"/>
  <c r="D18" i="9" s="1"/>
  <c r="I18" i="9" s="1"/>
  <c r="Q21" i="1"/>
  <c r="R21" i="1"/>
  <c r="S21" i="1"/>
  <c r="T21" i="1"/>
  <c r="U21" i="1"/>
  <c r="N22" i="1"/>
  <c r="O22" i="1"/>
  <c r="P22" i="1"/>
  <c r="D19" i="9" s="1"/>
  <c r="I19" i="9" s="1"/>
  <c r="Q22" i="1"/>
  <c r="R22" i="1"/>
  <c r="S22" i="1"/>
  <c r="T22" i="1"/>
  <c r="U22" i="1"/>
  <c r="N23" i="1"/>
  <c r="O23" i="1"/>
  <c r="P23" i="1"/>
  <c r="D20" i="9" s="1"/>
  <c r="I20" i="9" s="1"/>
  <c r="L24" i="11" s="1"/>
  <c r="Q23" i="1"/>
  <c r="R23" i="1"/>
  <c r="S23" i="1"/>
  <c r="T23" i="1"/>
  <c r="U23" i="1"/>
  <c r="N24" i="1"/>
  <c r="O24" i="1"/>
  <c r="P24" i="1"/>
  <c r="D21" i="9" s="1"/>
  <c r="I21" i="9" s="1"/>
  <c r="L25" i="11" s="1"/>
  <c r="Q24" i="1"/>
  <c r="R24" i="1"/>
  <c r="S24" i="1"/>
  <c r="T24" i="1"/>
  <c r="U24" i="1"/>
  <c r="L23" i="11" l="1"/>
  <c r="L22" i="11"/>
  <c r="N74" i="1"/>
  <c r="O74" i="1"/>
  <c r="P74" i="1"/>
  <c r="D71" i="9" s="1"/>
  <c r="I71" i="9" s="1"/>
  <c r="L75" i="11" s="1"/>
  <c r="Q74" i="1"/>
  <c r="R74" i="1"/>
  <c r="S74" i="1"/>
  <c r="T74" i="1"/>
  <c r="U74" i="1"/>
  <c r="N75" i="1"/>
  <c r="O75" i="1"/>
  <c r="P75" i="1"/>
  <c r="D72" i="9" s="1"/>
  <c r="I72" i="9" s="1"/>
  <c r="L76" i="11" s="1"/>
  <c r="Q75" i="1"/>
  <c r="R75" i="1"/>
  <c r="S75" i="1"/>
  <c r="T75" i="1"/>
  <c r="U75" i="1"/>
  <c r="N76" i="1"/>
  <c r="O76" i="1"/>
  <c r="P76" i="1"/>
  <c r="D73" i="9" s="1"/>
  <c r="I73" i="9" s="1"/>
  <c r="Q76" i="1"/>
  <c r="R76" i="1"/>
  <c r="S76" i="1"/>
  <c r="T76" i="1"/>
  <c r="U76" i="1"/>
  <c r="N77" i="1"/>
  <c r="O77" i="1"/>
  <c r="P77" i="1"/>
  <c r="D74" i="9" s="1"/>
  <c r="I74" i="9" s="1"/>
  <c r="Q77" i="1"/>
  <c r="R77" i="1"/>
  <c r="S77" i="1"/>
  <c r="T77" i="1"/>
  <c r="U77" i="1"/>
  <c r="N78" i="1"/>
  <c r="O78" i="1"/>
  <c r="P78" i="1"/>
  <c r="D75" i="9" s="1"/>
  <c r="I75" i="9" s="1"/>
  <c r="Q78" i="1"/>
  <c r="R78" i="1"/>
  <c r="S78" i="1"/>
  <c r="T78" i="1"/>
  <c r="U78" i="1"/>
  <c r="N79" i="1"/>
  <c r="O79" i="1"/>
  <c r="P79" i="1"/>
  <c r="D76" i="9" s="1"/>
  <c r="I76" i="9" s="1"/>
  <c r="Q79" i="1"/>
  <c r="R79" i="1"/>
  <c r="S79" i="1"/>
  <c r="T79" i="1"/>
  <c r="U79" i="1"/>
  <c r="N80" i="1"/>
  <c r="O80" i="1"/>
  <c r="P80" i="1"/>
  <c r="D77" i="9" s="1"/>
  <c r="I77" i="9" s="1"/>
  <c r="Q80" i="1"/>
  <c r="R80" i="1"/>
  <c r="S80" i="1"/>
  <c r="T80" i="1"/>
  <c r="U80" i="1"/>
  <c r="N69" i="1"/>
  <c r="O69" i="1"/>
  <c r="P69" i="1"/>
  <c r="D66" i="9" s="1"/>
  <c r="I66" i="9" s="1"/>
  <c r="L70" i="11" s="1"/>
  <c r="Q69" i="1"/>
  <c r="R69" i="1"/>
  <c r="S69" i="1"/>
  <c r="T69" i="1"/>
  <c r="U69" i="1"/>
  <c r="N70" i="1"/>
  <c r="O70" i="1"/>
  <c r="P70" i="1"/>
  <c r="D67" i="9" s="1"/>
  <c r="I67" i="9" s="1"/>
  <c r="L71" i="11" s="1"/>
  <c r="Q70" i="1"/>
  <c r="R70" i="1"/>
  <c r="S70" i="1"/>
  <c r="T70" i="1"/>
  <c r="U70" i="1"/>
  <c r="N71" i="1"/>
  <c r="O71" i="1"/>
  <c r="P71" i="1"/>
  <c r="D68" i="9" s="1"/>
  <c r="I68" i="9" s="1"/>
  <c r="L72" i="11" s="1"/>
  <c r="Q71" i="1"/>
  <c r="R71" i="1"/>
  <c r="S71" i="1"/>
  <c r="T71" i="1"/>
  <c r="U71" i="1"/>
  <c r="N72" i="1"/>
  <c r="O72" i="1"/>
  <c r="P72" i="1"/>
  <c r="D69" i="9" s="1"/>
  <c r="I69" i="9" s="1"/>
  <c r="Q72" i="1"/>
  <c r="R72" i="1"/>
  <c r="S72" i="1"/>
  <c r="T72" i="1"/>
  <c r="U72" i="1"/>
  <c r="N73" i="1"/>
  <c r="O73" i="1"/>
  <c r="P73" i="1"/>
  <c r="D70" i="9" s="1"/>
  <c r="I70" i="9" s="1"/>
  <c r="Q73" i="1"/>
  <c r="R73" i="1"/>
  <c r="S73" i="1"/>
  <c r="T73" i="1"/>
  <c r="U73" i="1"/>
  <c r="L78" i="11" l="1"/>
  <c r="L74" i="11"/>
  <c r="L73" i="11"/>
  <c r="L81" i="11"/>
  <c r="L80" i="11"/>
  <c r="L79" i="11"/>
  <c r="L77" i="11"/>
  <c r="N67" i="1"/>
  <c r="O67" i="1"/>
  <c r="P67" i="1"/>
  <c r="D64" i="9" s="1"/>
  <c r="I64" i="9" s="1"/>
  <c r="L68" i="11" s="1"/>
  <c r="Q67" i="1"/>
  <c r="R67" i="1"/>
  <c r="S67" i="1"/>
  <c r="T67" i="1"/>
  <c r="U67" i="1"/>
  <c r="N66" i="1"/>
  <c r="O66" i="1"/>
  <c r="P66" i="1"/>
  <c r="D63" i="9" s="1"/>
  <c r="R66" i="1"/>
  <c r="S66" i="1"/>
  <c r="T66" i="1"/>
  <c r="U66" i="1"/>
  <c r="N65" i="1"/>
  <c r="O65" i="1"/>
  <c r="P65" i="1"/>
  <c r="D62" i="9" s="1"/>
  <c r="Q65" i="1"/>
  <c r="R65" i="1"/>
  <c r="S65" i="1"/>
  <c r="T65" i="1"/>
  <c r="U65" i="1"/>
  <c r="N64" i="1"/>
  <c r="O64" i="1"/>
  <c r="P64" i="1"/>
  <c r="D61" i="9" s="1"/>
  <c r="I61" i="9" s="1"/>
  <c r="L65" i="11" s="1"/>
  <c r="Q64" i="1"/>
  <c r="R64" i="1"/>
  <c r="S64" i="1"/>
  <c r="T64" i="1"/>
  <c r="U64" i="1"/>
  <c r="N63" i="1"/>
  <c r="O63" i="1"/>
  <c r="P63" i="1"/>
  <c r="D60" i="9" s="1"/>
  <c r="Q63" i="1"/>
  <c r="R63" i="1"/>
  <c r="S63" i="1"/>
  <c r="T63" i="1"/>
  <c r="U63" i="1"/>
  <c r="N62" i="1"/>
  <c r="O62" i="1"/>
  <c r="P62" i="1"/>
  <c r="D59" i="9" s="1"/>
  <c r="Q62" i="1"/>
  <c r="R62" i="1"/>
  <c r="S62" i="1"/>
  <c r="T62" i="1"/>
  <c r="U62" i="1"/>
  <c r="N61" i="1"/>
  <c r="O61" i="1"/>
  <c r="P61" i="1"/>
  <c r="D58" i="9" s="1"/>
  <c r="I58" i="9" s="1"/>
  <c r="L62" i="11" s="1"/>
  <c r="Q61" i="1"/>
  <c r="R61" i="1"/>
  <c r="S61" i="1"/>
  <c r="T61" i="1"/>
  <c r="U61" i="1"/>
  <c r="N60" i="1"/>
  <c r="O60" i="1"/>
  <c r="P60" i="1"/>
  <c r="D57" i="9" s="1"/>
  <c r="Q60" i="1"/>
  <c r="R60" i="1"/>
  <c r="S60" i="1"/>
  <c r="T60" i="1"/>
  <c r="U60" i="1"/>
  <c r="N59" i="1"/>
  <c r="O59" i="1"/>
  <c r="P59" i="1"/>
  <c r="D56" i="9" s="1"/>
  <c r="Q59" i="1"/>
  <c r="R59" i="1"/>
  <c r="S59" i="1"/>
  <c r="T59" i="1"/>
  <c r="U59" i="1"/>
  <c r="N58" i="1"/>
  <c r="O58" i="1"/>
  <c r="P58" i="1"/>
  <c r="D55" i="9" s="1"/>
  <c r="I55" i="9" s="1"/>
  <c r="L59" i="11" s="1"/>
  <c r="Q58" i="1"/>
  <c r="R58" i="1"/>
  <c r="S58" i="1"/>
  <c r="T58" i="1"/>
  <c r="U58" i="1"/>
  <c r="N57" i="1"/>
  <c r="O57" i="1"/>
  <c r="P57" i="1"/>
  <c r="D54" i="9" s="1"/>
  <c r="I54" i="9" s="1"/>
  <c r="Q57" i="1"/>
  <c r="R57" i="1"/>
  <c r="S57" i="1"/>
  <c r="T57" i="1"/>
  <c r="U57" i="1"/>
  <c r="N56" i="1"/>
  <c r="O56" i="1"/>
  <c r="P56" i="1"/>
  <c r="D53" i="9" s="1"/>
  <c r="I53" i="9" s="1"/>
  <c r="L57" i="11" s="1"/>
  <c r="Q56" i="1"/>
  <c r="R56" i="1"/>
  <c r="S56" i="1"/>
  <c r="T56" i="1"/>
  <c r="U56" i="1"/>
  <c r="N55" i="1"/>
  <c r="O55" i="1"/>
  <c r="P55" i="1"/>
  <c r="D52" i="9" s="1"/>
  <c r="I52" i="9" s="1"/>
  <c r="L56" i="11" s="1"/>
  <c r="Q55" i="1"/>
  <c r="R55" i="1"/>
  <c r="S55" i="1"/>
  <c r="T55" i="1"/>
  <c r="U55" i="1"/>
  <c r="N54" i="1"/>
  <c r="O54" i="1"/>
  <c r="P54" i="1"/>
  <c r="D51" i="9" s="1"/>
  <c r="I51" i="9" s="1"/>
  <c r="Q54" i="1"/>
  <c r="R54" i="1"/>
  <c r="S54" i="1"/>
  <c r="T54" i="1"/>
  <c r="U54" i="1"/>
  <c r="N53" i="1"/>
  <c r="O53" i="1"/>
  <c r="P53" i="1"/>
  <c r="D50" i="9" s="1"/>
  <c r="I50" i="9" s="1"/>
  <c r="Q53" i="1"/>
  <c r="R53" i="1"/>
  <c r="S53" i="1"/>
  <c r="T53" i="1"/>
  <c r="U53" i="1"/>
  <c r="R52" i="1"/>
  <c r="S52" i="1"/>
  <c r="T52" i="1"/>
  <c r="U52" i="1"/>
  <c r="O52" i="1"/>
  <c r="N52" i="1"/>
  <c r="L54" i="11" l="1"/>
  <c r="L58" i="11"/>
  <c r="L55" i="11"/>
  <c r="R51" i="1"/>
  <c r="B21" i="1" l="1"/>
  <c r="B22" i="1" l="1"/>
  <c r="B87" i="1" l="1"/>
  <c r="B86" i="1"/>
  <c r="B16" i="1"/>
  <c r="C16" i="1"/>
  <c r="C15" i="1"/>
  <c r="B15" i="1"/>
  <c r="P52" i="1" l="1"/>
  <c r="D49" i="9" s="1"/>
  <c r="I49" i="9" s="1"/>
  <c r="L53" i="11" l="1"/>
  <c r="I10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tc={C4607C3C-9979-4177-B2E2-8D82A6FFAB1B}</author>
    <author>tc={3990044B-D5CC-43F6-8D22-7C15DC1F4138}</author>
    <author>tc={65454B86-D883-4362-8DDD-F4C5E8F747C1}</author>
    <author>tc={A7D23B89-2590-4679-8B2A-FA16E2FA745A}</author>
    <author>tc={75AD9521-D42A-410A-8C25-18ED63EDEE40}</author>
    <author>tc={28F8DE28-F24C-44B4-9861-50D1CFC531D5}</author>
    <author>tc={2FC4972A-8FA6-4306-9498-ABFBD8C73C6C}</author>
    <author>tc={BE5CE9C6-DB5C-4061-86BA-DA5DD915B083}</author>
    <author>tc={D2F42419-6160-4292-B9F7-A157C4FEC823}</author>
    <author>tc={C9364419-0891-42E0-9251-FD93C03D0A70}</author>
    <author>tc={82EA5FD2-BD44-4AAB-91FE-E953A8E14092}</author>
    <author>tc={742A54B0-4E9D-4298-9A86-AAD8F1B36C8E}</author>
    <author>tc={EED0375C-B218-4AB4-9D69-95212F742DB8}</author>
    <author>tc={5AC11D21-92D3-4B36-B680-1D14368CA738}</author>
    <author>tc={B4CEFDD3-EDA3-44A2-B746-287666A716E5}</author>
    <author>tc={C61FD6A4-46C3-45D6-8A21-AECF86AA2F75}</author>
    <author>tc={30BA95B2-C60A-4213-814F-2F4C15987C76}</author>
    <author>tc={7068C9AE-E98E-4155-A828-141E916F7BD7}</author>
    <author>tc={FBFC7151-BD94-45DE-9E8A-DC843570555E}</author>
    <author>tc={26B9A1FE-C7BC-494C-AA03-7C4D59F04AA3}</author>
  </authors>
  <commentList>
    <comment ref="B4" authorId="0" shapeId="0" xr:uid="{C4607C3C-9979-4177-B2E2-8D82A6FFAB1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Solo se debe diligenciar el objetivo al partir del cual se formula el indicador de gestiòn. Es decir que se diligencia una sola columna.</t>
        </r>
      </text>
    </comment>
    <comment ref="K4" authorId="1" shapeId="0" xr:uid="{3990044B-D5CC-43F6-8D22-7C15DC1F413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Establecer los rangos de calificion de acuerdo al objetivo estrategico o por proceso y a la meta del indicador de gestion.</t>
        </r>
      </text>
    </comment>
    <comment ref="A5" authorId="2" shapeId="0" xr:uid="{65454B86-D883-4362-8DDD-F4C5E8F747C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el objetivo estrategico de su proceso a partir del cual se formulara el indicador de gestion</t>
        </r>
      </text>
    </comment>
    <comment ref="B5" authorId="3" shapeId="0" xr:uid="{A7D23B89-2590-4679-8B2A-FA16E2FA745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el objetivo estratègico de su proceso, a partir del cual se formula el indicador de gestiòn. en el caso de que el indicador no se formule a partir de un objetivo estrategico por favor diligenciar N/A.</t>
        </r>
      </text>
    </comment>
    <comment ref="C5" authorId="4" shapeId="0" xr:uid="{75AD9521-D42A-410A-8C25-18ED63EDEE4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el objetivo del proceso, el cual se encuentra en la ficha de caracterizacion de cada proceso, a partir del cual se formula el indicador de gestiòn. en el caso de que el indicador no se formule a partir de un objetivo estrategico por favor diligenciar N/A.</t>
        </r>
      </text>
    </comment>
    <comment ref="D5" authorId="5" shapeId="0" xr:uid="{28F8DE28-F24C-44B4-9861-50D1CFC531D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la lista desplegable  nombre del proceso al cual le corresponde el indicador de gestiòn.</t>
        </r>
      </text>
    </comment>
    <comment ref="E5" authorId="6" shapeId="0" xr:uid="{2FC4972A-8FA6-4306-9498-ABFBD8C73C6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la lista desplegable el tipo de indicador de gestiòn respectivo.</t>
        </r>
      </text>
    </comment>
    <comment ref="F5" authorId="7" shapeId="0" xr:uid="{BE5CE9C6-DB5C-4061-86BA-DA5DD915B08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el nombre del indicador de acuerdo a su propòsito de mediciòn.</t>
        </r>
      </text>
    </comment>
    <comment ref="G5" authorId="8" shapeId="0" xr:uid="{D2F42419-6160-4292-B9F7-A157C4FEC82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la fòrmula del indicador para obtener la informaciòn deseada.</t>
        </r>
      </text>
    </comment>
    <comment ref="H5" authorId="9" shapeId="0" xr:uid="{C9364419-0891-42E0-9251-FD93C03D0A7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la unidad de medida de acuerdo a la naturaleza de la medicion realizada por el indicador de gestion (%, undidades, pesos$, tiempo que sea coherente al objetivo q se esta analizando, masa, volumen etc.)</t>
        </r>
      </text>
    </comment>
    <comment ref="I5" authorId="10" shapeId="0" xr:uid="{82EA5FD2-BD44-4AAB-91FE-E953A8E1409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cada cuanto tiempo se va a medir el indicador de gestion (mensual, bimensual, trimestral, semestral, anual)</t>
        </r>
      </text>
    </comment>
    <comment ref="J5" authorId="11" shapeId="0" xr:uid="{742A54B0-4E9D-4298-9A86-AAD8F1B36C8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Establecer de forma concreta y cuantificable el resultado que se necesita obtener de acuerdo al objetivo estrategico o proceso.</t>
        </r>
      </text>
    </comment>
    <comment ref="N5" authorId="12" shapeId="0" xr:uid="{EED0375C-B218-4AB4-9D69-95212F742DB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el numerador correspondiente al periodo evaluado: Número que, en una fracción, indica las partes iguales de la unidad que contiene esa fracción. "en la fracción 3/2, 3 es el numerador y 2, el denominador"</t>
        </r>
      </text>
    </comment>
    <comment ref="O5" authorId="13" shapeId="0" xr:uid="{5AC11D21-92D3-4B36-B680-1D14368CA73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el denominador correspondiente al periodo evaluado: Número que, en una fracción, indica las partes iguales en que se considera dividida la unidad. "en el quebrado 2/8, 8 es el denominador y 2, el numerador". NOTA: si la formula no tiene denomidaor colocar N/A</t>
        </r>
      </text>
    </comment>
    <comment ref="P5" authorId="14" shapeId="0" xr:uid="{B4CEFDD3-EDA3-44A2-B746-287666A716E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el valor que arroja la ejecucion de la formula del indicador de gestion para el periodo evaluado.</t>
        </r>
      </text>
    </comment>
    <comment ref="Q5" authorId="15" shapeId="0" xr:uid="{C61FD6A4-46C3-45D6-8A21-AECF86AA2F7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de la lista desplegable el rango de calificciòn obtenido de acuerdo al periodo evaluado del indicador de gestiòn.</t>
        </r>
      </text>
    </comment>
    <comment ref="R5" authorId="16" shapeId="0" xr:uid="{30BA95B2-C60A-4213-814F-2F4C15987C7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el anàlisis del resultado del indicador de acuerdo al objetivo estratègico o de proceso, la informaciòn recauda para el càlculo del indicador y el rango de calificaciòn. el analisis debe responder a los siguiente: que , como, cuando, donde. NOTA: no puede superar los 390 caracteres.</t>
        </r>
      </text>
    </comment>
    <comment ref="S5" authorId="17" shapeId="0" xr:uid="{7068C9AE-E98E-4155-A828-141E916F7BD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la acciòn correctiva si el resultado es critico respondiendo a la spreguntas que, como y para que? de acuerdo al analisis de causa raiz realizada (ver guia indicadores de gestiòn - PEMYMOPSGS01)</t>
        </r>
      </text>
    </comment>
    <comment ref="T5" authorId="18" shapeId="0" xr:uid="{FBFC7151-BD94-45DE-9E8A-DC843570555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la acciòn preventiva (control) si el resultado es aceptable. para redaccion  tener en cuenta las siguientes variables:
responsable del control, perdiodicidad de ejecucion del control, proposito del control, como se realizan las actividades de control, que pasa con las desviaciones resultantes de ejecutar el control y evidencia de la ejecucion del control.</t>
        </r>
      </text>
    </comment>
    <comment ref="U5" authorId="19" shapeId="0" xr:uid="{26B9A1FE-C7BC-494C-AA03-7C4D59F04AA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la oportunidad de mejora respondiendo a las preguntas que, como y para que? si el resultado quedo en aceptable o critico. Nota: en el caso que no existan oportunidades de mejora colocar N/A.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YANETHF</author>
  </authors>
  <commentList>
    <comment ref="B4" authorId="0" shapeId="0" xr:uid="{00000000-0006-0000-0100-000012000000}">
      <text>
        <r>
          <rPr>
            <sz val="11"/>
            <color theme="1"/>
            <rFont val="Arial"/>
            <family val="2"/>
          </rPr>
          <t>======
ID#AAAATrclOEA
tc={C4607C3C-9979-4177-B2E2-8D82A6FFAB1B}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Solo se debe diligenciar el objetivo al partir del cual se formula el indicador de gestión. Es decir que se diligencia una sola columna.</t>
        </r>
      </text>
    </comment>
    <comment ref="K4" authorId="0" shapeId="0" xr:uid="{00000000-0006-0000-0100-000011000000}">
      <text>
        <r>
          <rPr>
            <sz val="11"/>
            <color theme="1"/>
            <rFont val="Arial"/>
            <family val="2"/>
          </rPr>
          <t>======
ID#AAAATrclOEE
tc={3990044B-D5CC-43F6-8D22-7C15DC1F4138}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Establecer los rangos de calificion de acuerdo al objetivo estratégico o por proceso y a la meta del indicador de gestión.</t>
        </r>
      </text>
    </comment>
    <comment ref="B5" authorId="0" shapeId="0" xr:uid="{00000000-0006-0000-0100-00000C000000}">
      <text>
        <r>
          <rPr>
            <sz val="11"/>
            <color theme="1"/>
            <rFont val="Arial"/>
            <family val="2"/>
          </rPr>
          <t>======
ID#AAAATrclOEY
tc={A7D23B89-2590-4679-8B2A-FA16E2FA745A}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el objetivo estratégico de su proceso, a partir del cual se formula el indicador de gestión. en el caso de que el indicador no se formule a partir de un objetivo estratégico por favor diligenciar N/A.</t>
        </r>
      </text>
    </comment>
    <comment ref="C5" authorId="0" shapeId="0" xr:uid="{00000000-0006-0000-0100-00000E000000}">
      <text>
        <r>
          <rPr>
            <sz val="11"/>
            <color theme="1"/>
            <rFont val="Arial"/>
            <family val="2"/>
          </rPr>
          <t>======
ID#AAAATrclOEQ
tc={75AD9521-D42A-410A-8C25-18ED63EDEE40}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el objetivo del proceso, el cual se encuentra en la ficha de caracterización de cada proceso, a partir del cual se formula el indicador de gestión. en el caso de que el indicador no se formule a partir de un objetivo estratégico por favor diligenciar N/A.</t>
        </r>
      </text>
    </comment>
    <comment ref="E5" authorId="0" shapeId="0" xr:uid="{00000000-0006-0000-0100-00000D000000}">
      <text>
        <r>
          <rPr>
            <sz val="11"/>
            <color theme="1"/>
            <rFont val="Arial"/>
            <family val="2"/>
          </rPr>
          <t>======
ID#AAAATrclOEU
tc={2FC4972A-8FA6-4306-9498-ABFBD8C73C6C}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la lista desplegable el tipo de indicador de gestión respectivo.</t>
        </r>
      </text>
    </comment>
    <comment ref="F5" authorId="0" shapeId="0" xr:uid="{00000000-0006-0000-0100-000014000000}">
      <text>
        <r>
          <rPr>
            <sz val="11"/>
            <color theme="1"/>
            <rFont val="Arial"/>
            <family val="2"/>
          </rPr>
          <t>======
ID#AAAATrclOD4
tc={BE5CE9C6-DB5C-4061-86BA-DA5DD915B083}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el nombre del indicador de acuerdo a su propósito de medición.</t>
        </r>
      </text>
    </comment>
    <comment ref="G5" authorId="0" shapeId="0" xr:uid="{00000000-0006-0000-0100-000004000000}">
      <text>
        <r>
          <rPr>
            <sz val="11"/>
            <color theme="1"/>
            <rFont val="Arial"/>
            <family val="2"/>
          </rPr>
          <t>======
ID#AAAATrclOE4
tc={D2F42419-6160-4292-B9F7-A157C4FEC823}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la fórmula del indicador para obtener la información deseada.</t>
        </r>
      </text>
    </comment>
    <comment ref="H5" authorId="0" shapeId="0" xr:uid="{00000000-0006-0000-0100-000002000000}">
      <text>
        <r>
          <rPr>
            <sz val="11"/>
            <color theme="1"/>
            <rFont val="Arial"/>
            <family val="2"/>
          </rPr>
          <t>======
ID#AAAATrclOFA
tc={C9364419-0891-42E0-9251-FD93C03D0A70}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la unidad de medida de acuerdo a la naturaleza de la medición realizada por el indicador de gestión (%, unidades, pesos$, tiempo que sea coherente al objetivo q se esta analizando, masa, volumen etc.)</t>
        </r>
      </text>
    </comment>
    <comment ref="I5" authorId="0" shapeId="0" xr:uid="{00000000-0006-0000-0100-000007000000}">
      <text>
        <r>
          <rPr>
            <sz val="11"/>
            <color theme="1"/>
            <rFont val="Arial"/>
            <family val="2"/>
          </rPr>
          <t>======
ID#AAAATrclOEs
tc={82EA5FD2-BD44-4AAB-91FE-E953A8E14092}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cada cuanto tiempo se va a medir el indicador de gestión (mensual, bimensual, trimestral, semestral, anual)</t>
        </r>
      </text>
    </comment>
    <comment ref="N5" authorId="0" shapeId="0" xr:uid="{00000000-0006-0000-0100-00000B000000}">
      <text>
        <r>
          <rPr>
            <sz val="11"/>
            <color theme="1"/>
            <rFont val="Arial"/>
            <family val="2"/>
          </rPr>
          <t>======
ID#AAAATrclOEc
tc={EED0375C-B218-4AB4-9D69-95212F742DB8}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el numerador correspondiente al periodo evaluado: Número que, en una fracción, indica las partes iguales de la unidad que contiene esa fracción. "en la fracción 3/2, 3 es el numerador y 2, el denominador"</t>
        </r>
      </text>
    </comment>
    <comment ref="O5" authorId="0" shapeId="0" xr:uid="{00000000-0006-0000-0100-00000A000000}">
      <text>
        <r>
          <rPr>
            <sz val="11"/>
            <color theme="1"/>
            <rFont val="Arial"/>
            <family val="2"/>
          </rPr>
          <t>======
ID#AAAATrclOEg
tc={5AC11D21-92D3-4B36-B680-1D14368CA738}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el denominador correspondiente al periodo evaluado: Número que, en una fracción, indica las partes iguales en que se considera dividida la unidad. "en el quebrado 2/8, 8 es el denominador y 2, el numerador". NOTA: si la formula no tiene denominador colocar N/A</t>
        </r>
      </text>
    </comment>
    <comment ref="P5" authorId="0" shapeId="0" xr:uid="{00000000-0006-0000-0100-000013000000}">
      <text>
        <r>
          <rPr>
            <sz val="11"/>
            <color theme="1"/>
            <rFont val="Arial"/>
            <family val="2"/>
          </rPr>
          <t>======
ID#AAAATrclOD8
tc={B4CEFDD3-EDA3-44A2-B746-287666A716E5}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el valor que arroja la ejecución de la formula del indicador de gestión para el periodo evaluado.</t>
        </r>
      </text>
    </comment>
    <comment ref="Q5" authorId="0" shapeId="0" xr:uid="{00000000-0006-0000-0100-000010000000}">
      <text>
        <r>
          <rPr>
            <sz val="11"/>
            <color theme="1"/>
            <rFont val="Arial"/>
            <family val="2"/>
          </rPr>
          <t>======
ID#AAAATrclOEI
tc={C61FD6A4-46C3-45D6-8A21-AECF86AA2F75}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de la lista desplegable el rango de calificación obtenido de acuerdo al periodo evaluado del indicador de gestión.</t>
        </r>
      </text>
    </comment>
    <comment ref="S5" authorId="0" shapeId="0" xr:uid="{00000000-0006-0000-0100-000006000000}">
      <text>
        <r>
          <rPr>
            <sz val="11"/>
            <color theme="1"/>
            <rFont val="Arial"/>
            <family val="2"/>
          </rPr>
          <t>======
ID#AAAATrclOEw
tc={7068C9AE-E98E-4155-A828-141E916F7BD7}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la acción correctiva si el resultado es critico respondiendo a la preguntas que, como y para que? de acuerdo al análisis de causa raíz realizada (ver guía indicadores de gestión - PEMYMOPSGS01)</t>
        </r>
      </text>
    </comment>
    <comment ref="T5" authorId="0" shapeId="0" xr:uid="{00000000-0006-0000-0100-000008000000}">
      <text>
        <r>
          <rPr>
            <sz val="11"/>
            <color theme="1"/>
            <rFont val="Arial"/>
            <family val="2"/>
          </rPr>
          <t>======
ID#AAAATrclOEo
tc={FBFC7151-BD94-45DE-9E8A-DC843570555E}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la acción preventiva (control) si el resultado es aceptable. para redacción  tener en cuenta las siguientes variables:
responsable del control, periodicidad de ejecución del control, propósito del control, como se realizan las actividades de control, que pasa con las desviaciones resultantes de ejecutar el control y evidencia de la ejecución del control.</t>
        </r>
      </text>
    </comment>
    <comment ref="U5" authorId="0" shapeId="0" xr:uid="{00000000-0006-0000-0100-00000F000000}">
      <text>
        <r>
          <rPr>
            <sz val="11"/>
            <color theme="1"/>
            <rFont val="Arial"/>
            <family val="2"/>
          </rPr>
          <t>======
ID#AAAATrclOEM
tc={26B9A1FE-C7BC-494C-AA03-7C4D59F04AA3}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la oportunidad de mejora respondiendo a las preguntas que, como y para que? si el resultado quedo en aceptable o critico. Nota: en el caso que no existan oportunidades de mejora colocar N/A.</t>
        </r>
      </text>
    </comment>
    <comment ref="T90" authorId="1" shapeId="0" xr:uid="{94D3E74E-E5E4-4E9F-B69D-9A7285F37CCE}">
      <text>
        <r>
          <rPr>
            <b/>
            <sz val="9"/>
            <color indexed="81"/>
            <rFont val="Tahoma"/>
            <family val="2"/>
          </rPr>
          <t>YANETHF:</t>
        </r>
        <r>
          <rPr>
            <sz val="9"/>
            <color indexed="81"/>
            <rFont val="Tahoma"/>
            <family val="2"/>
          </rPr>
          <t xml:space="preserve">
SOL DILIGENCIAR EL FORMATO DE GESTION DE OPORTUNIDADES QUE TE PAE CAMILO JOSE Y DILIGENCIAR LA HOJA DE VIDA DEL INDICADOR </t>
        </r>
      </text>
    </comment>
    <comment ref="R92" authorId="1" shapeId="0" xr:uid="{43A3A0E0-9E42-47CD-BC2F-BC45C419DE5A}">
      <text>
        <r>
          <rPr>
            <b/>
            <sz val="9"/>
            <color indexed="81"/>
            <rFont val="Tahoma"/>
            <family val="2"/>
          </rPr>
          <t>YANETHF:</t>
        </r>
        <r>
          <rPr>
            <sz val="9"/>
            <color indexed="81"/>
            <rFont val="Tahoma"/>
            <family val="2"/>
          </rPr>
          <t xml:space="preserve">
DILIGENCIAR LA HOJA DE VIDA DEL INDICADOR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YANETHF</author>
  </authors>
  <commentList>
    <comment ref="B5" authorId="0" shapeId="0" xr:uid="{4B2FBF91-AF15-40EB-8B96-6D7E4834750B}">
      <text>
        <r>
          <rPr>
            <sz val="11"/>
            <color theme="1"/>
            <rFont val="Arial"/>
            <family val="2"/>
          </rPr>
          <t>======
ID#AAAATrclOEA
tc={C4607C3C-9979-4177-B2E2-8D82A6FFAB1B}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Solo se debe diligenciar el objetivo al partir del cual se formula el indicador de gestión. Es decir que se diligencia una sola columna.</t>
        </r>
      </text>
    </comment>
    <comment ref="I5" authorId="0" shapeId="0" xr:uid="{47845C24-8824-4410-925E-302E3086A8B2}">
      <text>
        <r>
          <rPr>
            <sz val="11"/>
            <color theme="1"/>
            <rFont val="Arial"/>
            <family val="2"/>
          </rPr>
          <t>======
ID#AAAATrclOEE
tc={3990044B-D5CC-43F6-8D22-7C15DC1F4138}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Establecer los rangos de calificion de acuerdo al objetivo estratégico o por proceso y a la meta del indicador de gestión.</t>
        </r>
      </text>
    </comment>
    <comment ref="N93" authorId="1" shapeId="0" xr:uid="{04938AB0-07CC-427B-969E-D61D0C52D9A2}">
      <text>
        <r>
          <rPr>
            <b/>
            <sz val="9"/>
            <color indexed="81"/>
            <rFont val="Tahoma"/>
            <family val="2"/>
          </rPr>
          <t>YANETHF:</t>
        </r>
        <r>
          <rPr>
            <sz val="9"/>
            <color indexed="81"/>
            <rFont val="Tahoma"/>
            <family val="2"/>
          </rPr>
          <t xml:space="preserve">
DILIGENCIAR LA HOJA DE VIDA DEL INDICADOR</t>
        </r>
      </text>
    </comment>
  </commentList>
</comments>
</file>

<file path=xl/sharedStrings.xml><?xml version="1.0" encoding="utf-8"?>
<sst xmlns="http://schemas.openxmlformats.org/spreadsheetml/2006/main" count="4280" uniqueCount="642">
  <si>
    <t>DATOS DEL INDICADOR</t>
  </si>
  <si>
    <t>RANGOS DE CALIFICACIÓN</t>
  </si>
  <si>
    <t>TIPO DE INDICADOR</t>
  </si>
  <si>
    <t>NOMBRE DEL INDICADOR</t>
  </si>
  <si>
    <t>FORMULA DEL INDICADOR</t>
  </si>
  <si>
    <t>UNIDAD DE MEDIDA</t>
  </si>
  <si>
    <t>PERIODICIDAD</t>
  </si>
  <si>
    <t>META</t>
  </si>
  <si>
    <t>ACEPTABLE</t>
  </si>
  <si>
    <t>SATISFACTORIO</t>
  </si>
  <si>
    <t>NUMERADOR</t>
  </si>
  <si>
    <t>DENOMINADOR</t>
  </si>
  <si>
    <t>RESULTADO</t>
  </si>
  <si>
    <t xml:space="preserve">RANGO EN QUE SE UBICA EL RESULTADO </t>
  </si>
  <si>
    <t>PROCESO</t>
  </si>
  <si>
    <t>PAGINA 1 DE 1</t>
  </si>
  <si>
    <t xml:space="preserve">SISTEMA INTEGRADO DE GESTIÓN </t>
  </si>
  <si>
    <t>CRÍTICO</t>
  </si>
  <si>
    <t>ANÁLISIS Y OBSERVACIONES</t>
  </si>
  <si>
    <t>ACCIÓN CORRECTIVA</t>
  </si>
  <si>
    <t>ACCIÓN PREVENTIVA (CONTROL)</t>
  </si>
  <si>
    <t>OPORTUNIDAD DE MEJORA</t>
  </si>
  <si>
    <t xml:space="preserve">OBJETIVO DEL PROCESO </t>
  </si>
  <si>
    <t>FORMATO MATRIZ DE INDICADORES  DE GESTIÓN</t>
  </si>
  <si>
    <t>VERSIÓN 5.0</t>
  </si>
  <si>
    <t>CÓDIGO:  PEMYMOPSFO03</t>
  </si>
  <si>
    <t>FECHA DE ACTUALIZACIÓN:</t>
  </si>
  <si>
    <t>RESULTADO Y ANÁLISIS</t>
  </si>
  <si>
    <t>N.º</t>
  </si>
  <si>
    <t xml:space="preserve">OBJETIVO ESTRATÉGICO </t>
  </si>
  <si>
    <t>OBJETIVO</t>
  </si>
  <si>
    <t>Economìa</t>
  </si>
  <si>
    <t>Efectividad</t>
  </si>
  <si>
    <t>Eficiencia</t>
  </si>
  <si>
    <t>Eficacia</t>
  </si>
  <si>
    <t>Medición y Mejora</t>
  </si>
  <si>
    <t xml:space="preserve">Gestión Prestaciones Economicas </t>
  </si>
  <si>
    <t xml:space="preserve">Direccionamiento Estrategico </t>
  </si>
  <si>
    <t xml:space="preserve">Gestión Documental </t>
  </si>
  <si>
    <t xml:space="preserve">Asistencia Juridica </t>
  </si>
  <si>
    <t xml:space="preserve">Seguimiento y Evaluacion Independiente </t>
  </si>
  <si>
    <t xml:space="preserve">Gestión Talento Humano </t>
  </si>
  <si>
    <t xml:space="preserve">Atención al Ciudadano </t>
  </si>
  <si>
    <t xml:space="preserve">Gestión Servicios de Salud </t>
  </si>
  <si>
    <t xml:space="preserve">Gestión Cobro </t>
  </si>
  <si>
    <t xml:space="preserve">Gestiòn Recursos Financieros </t>
  </si>
  <si>
    <t xml:space="preserve">Gestión Bienes Transferidos </t>
  </si>
  <si>
    <t xml:space="preserve">Gestión Servicios Administrativos </t>
  </si>
  <si>
    <t xml:space="preserve">Gestión Tics </t>
  </si>
  <si>
    <t>Critico</t>
  </si>
  <si>
    <t>Aceptable</t>
  </si>
  <si>
    <t>Satisfactorio</t>
  </si>
  <si>
    <t>Formular el 100% los planes institucionales  (Plan Estrategico Institucional, plan de Acción, Plan Anticorrupción y de Atención al Ciudadano y Plan Estratégico de Tecnologías de la Información y las Comunicaciones PETI,  antes del 31 de enero de cada vigencia  Establecidos en el Decreto 612 de 2018 y demás normas que los regulan,  con el fin de controlar y garantizar la planeación, ejecución, seguimiento y cumplimiento de los objetivos institucionales y de procesos de la entidad.</t>
  </si>
  <si>
    <t xml:space="preserve">Formulación y aprobación de planes institucionales </t>
  </si>
  <si>
    <t>Numero</t>
  </si>
  <si>
    <t>Anual</t>
  </si>
  <si>
    <t>&gt;4</t>
  </si>
  <si>
    <t>Estado de Implementación de las Acciónes de mejora contemplados en el Infome de  Revisión por la Dirección</t>
  </si>
  <si>
    <t xml:space="preserve"> &lt;70%</t>
  </si>
  <si>
    <t>&gt;=70% y &lt;95%</t>
  </si>
  <si>
    <t>&gt;=95% y &lt;100%</t>
  </si>
  <si>
    <t>Cumplimiento de acciones ambientales</t>
  </si>
  <si>
    <t>N° de Acciones Implementadas en la vigencia / N° de Acciones propuestas en la vigencia</t>
  </si>
  <si>
    <t xml:space="preserve">Riesgos significativos </t>
  </si>
  <si>
    <t xml:space="preserve">(número riesgos significativos / número riesgos identificados) * 100 </t>
  </si>
  <si>
    <t>Porcentaje</t>
  </si>
  <si>
    <t>&gt;=60% y &lt;100%</t>
  </si>
  <si>
    <t>&gt;=20% y &lt;60%</t>
  </si>
  <si>
    <t>&gt;=0% y &lt;20%</t>
  </si>
  <si>
    <t>Indice de percepción de audiencia pública de rendición de cuentas</t>
  </si>
  <si>
    <t>Sumatoria del promedio de las encuestas aplicada / Numero de encuestas aplicadas</t>
  </si>
  <si>
    <t>Implementar el sistema Integrado de Gestión en un  1 mediente el cumplimiento de los requisitos de la NTC ISO 9001:2015, NTC ISO 14001:2015, NTC ISO 45001:2018,  NTC ISO 27001:2013 para mejorar la gestión institucional  durante las vigencias 2021  y 2022</t>
  </si>
  <si>
    <t>Avance de la Implementación del Sitema Integrado de Gestión</t>
  </si>
  <si>
    <t>% de avance en la ejecución del Plan de Acción para la implementación de Sistema Integrado de Gestión / 1</t>
  </si>
  <si>
    <t>Mensual</t>
  </si>
  <si>
    <t>&gt;=38% y &lt;56%</t>
  </si>
  <si>
    <t>&gt;=56% y &lt;73%</t>
  </si>
  <si>
    <t>&gt;=73% y &lt;100%</t>
  </si>
  <si>
    <t>Generar y/o restructurar lineamientos y/o politicas   en un 100% para la implementación del Modelo Institucional de Gestión y Desempeño, Gestión de Riesgos, Sitema de Control Interno, Activos de Seguridad digital para el funcionamiento de la Entidad  durante la vigencia.</t>
  </si>
  <si>
    <t>Lineamientos, políticas, metodologia adoptadas</t>
  </si>
  <si>
    <t>No de  lineamientos, políticas, metodologías generadas y/o restructudas / 1</t>
  </si>
  <si>
    <t>Trimestral</t>
  </si>
  <si>
    <t>&gt;1</t>
  </si>
  <si>
    <t xml:space="preserve">No de planes  formulados y aprobados  oportunamente mediante comite instutucional de gestión y  desempeño / No de planes  establecidos en la normatividad vigente </t>
  </si>
  <si>
    <t xml:space="preserve">Gestionar de forma oportuna y veraz la información solicitada por los usuarios, orientándolos en la realización de los trámites y servicios que presta la entidad con el fin de satisfacer las necesidades de los ciudadanos. </t>
  </si>
  <si>
    <t>Tiempo promedio de duración de la atención al ciudadano</t>
  </si>
  <si>
    <t>Ʃ (tiempo de duración de la atención de cada ciudadano durante el mes )
/ Total ciudadanos atendidos en el mes</t>
  </si>
  <si>
    <t>Minutos</t>
  </si>
  <si>
    <t xml:space="preserve">&gt;25 minutos </t>
  </si>
  <si>
    <t xml:space="preserve">&gt; 15 minutos y &lt;= 25 minutos </t>
  </si>
  <si>
    <t xml:space="preserve">&lt;= 15 minutos </t>
  </si>
  <si>
    <t xml:space="preserve">Tiempo de espera de atención a los ciudadanos </t>
  </si>
  <si>
    <t>Ʃ (tiempo de espera de cada ciudadano para la atención durante el mes) / Total ciudadanos atendidos en el mes</t>
  </si>
  <si>
    <t xml:space="preserve">&gt;30 MINUTOS </t>
  </si>
  <si>
    <t xml:space="preserve">&gt;20 MINUTOS Y &lt;= 30 MINUTOS </t>
  </si>
  <si>
    <t xml:space="preserve"> &lt;=20 MINUTOS</t>
  </si>
  <si>
    <t>percepción post tramite de los servicios prestados por la Entidad</t>
  </si>
  <si>
    <t>No. de Encuestas post trámite aplicadas a los ciudadanos con calificación satisfactoria / No. total de encuestas post trámites aplicadas a los ciudadanos</t>
  </si>
  <si>
    <t>Semestral</t>
  </si>
  <si>
    <t>&lt;70%</t>
  </si>
  <si>
    <t>&gt;=95% y &lt;=100%</t>
  </si>
  <si>
    <t xml:space="preserve">satisfacción del ciudadano </t>
  </si>
  <si>
    <t>No. de Encuestas Aplicadas a los Ciudadanos con Calificación Satisfactoria / No. Total de Encuestas Aplicadas a los Ciudadanos</t>
  </si>
  <si>
    <t>&lt;50%</t>
  </si>
  <si>
    <t>&gt;=50% y &lt;75%</t>
  </si>
  <si>
    <t>&gt;=75% y &lt;=100%</t>
  </si>
  <si>
    <t>Gestionar el riesgo en salud de la población asegurada, mediante la organización y articulación de la prestación de los servicios de salud en  los componentes de detección temprana, protección específica, promoción de la salud, prevención de la enfermedad y rehabilitación,  realizando seguimiento permanente de la prestación a través de la red de  prestadores, para garantizar las características de calidad de la atención</t>
  </si>
  <si>
    <t>Garantizar la prestación de los servicios de salud, que requieran nuestros afiliados a través de la efectiva administración de los mismos</t>
  </si>
  <si>
    <t>Tiempo promedio de espera para la asignación de cita de medicina general</t>
  </si>
  <si>
    <t xml:space="preserve">∑ (Fecha en la que se asignó la cita de medicina general por primera vez - Fecha de solicitud de la cita) / Número total de citas de medicina general asignada por primera vez </t>
  </si>
  <si>
    <t>Dias</t>
  </si>
  <si>
    <t>&gt;3 Dias</t>
  </si>
  <si>
    <t>entre 3 y 2 dias</t>
  </si>
  <si>
    <t>1 Dia</t>
  </si>
  <si>
    <t>Proporción de pacientes hipertensos controlados</t>
  </si>
  <si>
    <t>Número de pacientes con diagnóstico de Hipertensión Arterial que tengan cifras tensionales por debajo de 140/90 mmHg en el último semestre / Número total de pacientes con diagnóstico de Hipertensión Arterial reportados</t>
  </si>
  <si>
    <t>&lt;=62%</t>
  </si>
  <si>
    <t>&gt;=63% y &lt;73 %</t>
  </si>
  <si>
    <t>&gt;=73%</t>
  </si>
  <si>
    <t>Proporción de satisfacción global de los usuarios en la EPS</t>
  </si>
  <si>
    <t>Número de usuarios que tuvieron una buena experiencia respecto a los servicios de salud ofrecidos por la EPS / Número de usuarios que respondieron la encuesta de evaluación de los Servicios de la EPS</t>
  </si>
  <si>
    <t>&lt;=70%</t>
  </si>
  <si>
    <t>&gt;=70% y &lt;90 %</t>
  </si>
  <si>
    <t>&gt;=90%</t>
  </si>
  <si>
    <t xml:space="preserve">Cumplimiento programa de auditorias medicas </t>
  </si>
  <si>
    <t>No de auditorías médicas realizadas / No de auditorías médicas programadas)*100</t>
  </si>
  <si>
    <t xml:space="preserve">Reconocer y ordenar el pago oportuno de las Prestaciones Económicas a que tenga derecho nuestros usuarios, conforme a las normas legales y convencionales y procedimientos establecidos y la administración de las nóminas de pensionados de Ferrocarriles Nacionales de Colombia y la Fundación San Juan de Dios. </t>
  </si>
  <si>
    <t xml:space="preserve">Elaboración y generación de las nominas de pensionados
</t>
  </si>
  <si>
    <t>Número de nominas que se esperan proyectar / Número de nominas elaboradas y tramitadas</t>
  </si>
  <si>
    <t>Aplicación de novedades de nómina - ferrocarriles</t>
  </si>
  <si>
    <t>Numero total de novedades aplicadas en la nómina / Numero de solicitudes de novedades de nómina presentadas</t>
  </si>
  <si>
    <t>&gt;=50% y &lt;70%</t>
  </si>
  <si>
    <t>&gt;=70% y &lt;90%</t>
  </si>
  <si>
    <t>&gt;=90% y &lt;=100%</t>
  </si>
  <si>
    <t xml:space="preserve">Trámites en línea </t>
  </si>
  <si>
    <t>Prestaciones economicas tramitadas</t>
  </si>
  <si>
    <t>No. de tramites en línea resueltos / No. tramites en linea solicitados</t>
  </si>
  <si>
    <t>No. de solicitudes tramitadas / No. de solicitudes radicadas</t>
  </si>
  <si>
    <t>Administrar y comercializar los bienes transferidos por los extintos Ferrocarriles Nacionales de Colombia.</t>
  </si>
  <si>
    <t>No. de actividades ejecutadas para la gestión de arrendamiento o comodato de bienes inmuebles / No. de actividades planeadas para la gestión de arrendamientoo comodato de bienes inmuebles</t>
  </si>
  <si>
    <t xml:space="preserve">&gt;=50% </t>
  </si>
  <si>
    <t>&gt;=51% y &lt;=85%</t>
  </si>
  <si>
    <t>Gestión para la comercialización de bienes inmuebles.</t>
  </si>
  <si>
    <t>No. de actividades realizadas para adelantar la comercialización de bienes inmuebles / No. de actividades planeadas para adelantar la comercialización de bienes inmuebles</t>
  </si>
  <si>
    <t>No. de actividades realizadas para adelantar la comercialización de bienes muebles / No. de actividades planeadas para adelantar la comercialización de bienes muebles</t>
  </si>
  <si>
    <t>Efectuar el tramite de adquisición, administración y suministro de bienes y servicios; custodia y aseguramiento de los mismo para garantizar los requerimientos de los procesos que contribuyan al libro de la misión institucional de la entidad.</t>
  </si>
  <si>
    <t>Adquisición de bienes y servicios</t>
  </si>
  <si>
    <t>No de bienes y/o servicios adquiridos / No de bienes y/o servicios requeridos</t>
  </si>
  <si>
    <t>&gt;=51% y &lt;95%</t>
  </si>
  <si>
    <t>Asegurar  en el 100% los bienes comprados por el FPS FCN, asignando los recursos financieros necesarios, en el plan de adquisiciones y manteniendo una continua comunicación, con los intermediarios de seguros, de forma que adelanten asesoramiento en el  procesos de adquisición de pólizas de seguros, teniendo en cuenta la normatividad vigente y gestionando ante las compañías aseguradoras, la actualización, reclamaciones e indemnizaciones que se presenten. durante toda la vigencia.</t>
  </si>
  <si>
    <t>Aseguramiento y custodia de bienes</t>
  </si>
  <si>
    <t xml:space="preserve">No. de bienes asegurados / No. de bienes que se planea asegurar </t>
  </si>
  <si>
    <t>&gt;=51% y &lt;90%</t>
  </si>
  <si>
    <t>Administración y control de inventario</t>
  </si>
  <si>
    <t>No. de bienes muebles verificados / Total de bienes muebles registrados en el sistema de inventarios y cuentas personales</t>
  </si>
  <si>
    <t>Realizar el pago oportuno  del 100% de las facturas de servicios públicos (energía, acueducto, recolección de basuras, telefonía e internet) manteniendo un adecuado control sobre las fechas de llegada de cada uno de los recibos, las fechas de vencimiento y los consumos presentados (Kw/h y/o metros cúbicos). Evitando posibles cortes en los servicios, cobro de intereses de mora y cobros por concepto de reconexión. mensualmente</t>
  </si>
  <si>
    <t>Administración y control de servicios públicos.</t>
  </si>
  <si>
    <t>No. De servicios  tramitados oportunamente / No de servicios a tramitar</t>
  </si>
  <si>
    <t xml:space="preserve">&gt;=70% </t>
  </si>
  <si>
    <t>Mantenimiento de bienes</t>
  </si>
  <si>
    <t xml:space="preserve">No. de mantenimientos realizados / No. de mantenimientos solicitados </t>
  </si>
  <si>
    <t>≤ a 15%</t>
  </si>
  <si>
    <t>≥ 16% y ≤ 49%</t>
  </si>
  <si>
    <t>≥ a 50%</t>
  </si>
  <si>
    <t>Porcentaje de variacion en cantidad de fotocopias</t>
  </si>
  <si>
    <t>No. De fotocopias sacadas en el trimestre actual - No. De fotocopias sacadas en el trimestre anterior / No. De fotocopias sacadas en el trimestre anterior</t>
  </si>
  <si>
    <t>≥  16% y ≤  49%</t>
  </si>
  <si>
    <t>Incrementar las compras de bienes y/o servicios que se realizan a través de la modalidad de acuerdo marco de precios hasta un 50% en relación al total del presupuesto ejecutado para este fin, a través de la plataforma SECOP de Colombia Compra Eficiente, para garantizar el principio de transparencia en la adquisición de bienes y servicios, durante cada vigencia</t>
  </si>
  <si>
    <t>Porcentaje de compras realizadas a través de acuerdo marco de precios en la plataforma SECOP</t>
  </si>
  <si>
    <t>Valor total de adquisiciones de bienes y servicios a través de acuerdo marco de precios / Valor total del presupuesto de funcionamiento ejecutado para la adquisición de bienes y servicios</t>
  </si>
  <si>
    <t>≤ a 7%</t>
  </si>
  <si>
    <t>≥ 8% y ≤ 29%</t>
  </si>
  <si>
    <t>≥ a 30%</t>
  </si>
  <si>
    <t>≤ a 50%</t>
  </si>
  <si>
    <t>≥ 51% y ≤85 %</t>
  </si>
  <si>
    <t>≥ a 86%</t>
  </si>
  <si>
    <t>Proporcionar el Talento Humano con las competencias requerida para el cumplimeinto de los objetivos y funciones de la Entidad mediante el diseño, la ejecución y evaluación de los planes de inducción, capacitación, binestar social y Sistema de Seguridad y Salud en el Trabajo de acuerdo con las necesidades y las normas establecidas; así  mismo,  atender con oportunidad sus derechos  en materia laboral y prestacional.</t>
  </si>
  <si>
    <t>Cobertura del plan institucional de capacitacion</t>
  </si>
  <si>
    <t>No. de funcionarios capacitados / No. de funcionarios de la entidad</t>
  </si>
  <si>
    <t>Cumplimiento de los proyectos de aprendizaje en equipo "paes" del plan institucional de capacitación</t>
  </si>
  <si>
    <t xml:space="preserve">No. Proyectos de Aprendizaje en Equipo con nivel de Cumplimiento Satisfactorio / No. de Proyectos de Aprendizaje en Equipo Formulados </t>
  </si>
  <si>
    <t>Induccion general de personal</t>
  </si>
  <si>
    <t>No. de procesos de induccion generales con evaluación satisfactoria / No. de procesos de inducciones generales desarrolladas</t>
  </si>
  <si>
    <t>Induccion especifica de personal</t>
  </si>
  <si>
    <t>No. de procesos de induccion especificas con evaluación satisfactoria / No. de procesos de inducciones especificas desarrollados</t>
  </si>
  <si>
    <t>Novedades de personal tramitadas en terminos</t>
  </si>
  <si>
    <t>No. total de novedades de personal  tramitadas en terminos / No. de solicitudes de novedades requeridas en el periodo</t>
  </si>
  <si>
    <t>Liquidacion de nomina</t>
  </si>
  <si>
    <t>No. total de nominas liquidadas en las fechas establecidas / No total de nominas requeridas</t>
  </si>
  <si>
    <t xml:space="preserve">Nivel de cumplimiento de la investigación de incidentes y accidente de trabajo reportados </t>
  </si>
  <si>
    <t xml:space="preserve">No. de  accidentes e incidentes de trabajo  investigados  / No. total de accidentes e incidentes de trabajo reportados    </t>
  </si>
  <si>
    <t xml:space="preserve">Nivel de cumplimiento de las capacitaciones en seguridad y salud en el trabajo </t>
  </si>
  <si>
    <t>No. de  capacitaciones en seguridad y salud en el trabajo  / No. de capacitaciones en seguridad y salud en el trabajo programadas</t>
  </si>
  <si>
    <t>Nivel de control sobre los factores de riesgos ocupacionales</t>
  </si>
  <si>
    <t>No. de acciones preventivas y/o correctivas ejecutadas en el periodo / No. de acciones preventivas y/o correctvas trazadas</t>
  </si>
  <si>
    <t>Identificar y priorizar las necesidades y expectativas de los servidores públicos, que permita alcanzar resultados entre el 90% y el 100%, mediante el desarrollo de actividades  orientadas a la satisfacción personal y laboral durante el año en curso.</t>
  </si>
  <si>
    <t>Impacto de capacitaciones</t>
  </si>
  <si>
    <t>No. de funcionarios que aplican los conocimientos adquiridos en las capacitaciones / No. de funcionarios capacitados y encuestados</t>
  </si>
  <si>
    <t>Nivel de satisfaccion de los funcionarios con el plan de bienestar social</t>
  </si>
  <si>
    <t>Resultados de evaluaciones de satisfacción de actividades de bienestar social realizadas / Calificación de actividades de bienestar social definidas en el rango</t>
  </si>
  <si>
    <t>Fomentar la implementación de las políticas institucionales en un 100%, orientado a satisfacer las necesidades identificadas para la gestión estrategica del Talento Humano, mediante la aplicación de los lineamientos y metodologias emitidas por el DAFP,  durante la presente vigencia.</t>
  </si>
  <si>
    <t>No. de funcionarios que obtuvieron Nivel sobresaliente y satisfactorio en la Evaluación del Desempeño Laboral / No. de funcionarios evaluados</t>
  </si>
  <si>
    <t>Resultados desempeño laboral</t>
  </si>
  <si>
    <t>Implementacion de la politica de gestion del conocimiento</t>
  </si>
  <si>
    <t>No. Acciones ejecutadas para la implementación de la politica de gestión del conocimento / No. Acciones Planeadas para la implementación de la politica de gestión del conocimento</t>
  </si>
  <si>
    <t>Realizar el análisis de viabilidad  que permita identificar el 100% de las necesidades institucionales,  mediante el estudio técnico que conlleve al rediseño organizacional en los próximos 2 años.</t>
  </si>
  <si>
    <t xml:space="preserve">No. De actos administrativos aprobados como novedades de personal / No. De actos administrativos de novedades de personal </t>
  </si>
  <si>
    <t>Fomentar la implementación de las políticas institucionales en un 100%, orientado a satisfacer las necesidades identificadas para la gestión estrategica del Talento Humano, mediante la aplicación de los lineamientos y metodologias emitidas por el DAFP,  durante la presente vigencia</t>
  </si>
  <si>
    <t>Adopcion y percepcion de ontegridad en la entidad</t>
  </si>
  <si>
    <t>Resultado de evaluación de porcentaje de adopción y perceción de integridad en la entidad / Resultado de evaluación de porcentaje de adopción y perceción de integridad en la entidad</t>
  </si>
  <si>
    <t>Medir la eficiencia en el uso de los recursos asignados mediante la verificación del Indicador de PAC no Utilizado (INPANUT) del 100%  de los límites establecidos por el Tesoro Nacional para cada objeto de gasto (gastos de personal 95%, adquisición de bienes y servicios 90%, transferencias 95% y proyectos de inversión 95%) a través del control de la programación aprobada por la Dirección del Tesoro Nacional (DTN) y ejecutada por los distintos procesos de la Entidad, para evitar el incumplimiento de pago de obligaciones programadas  y sanciones por la no ejecución adecuada  de manera mensual</t>
  </si>
  <si>
    <t>Administrar, registrar y controlar los recursos financieros de la Entidad conforme a las disposiciones legales vigentes y los principios organizacionales, para el logro de los objetivos misionales y la toma de decisiones.</t>
  </si>
  <si>
    <t>Nivel de ejecucion del Plan Anualizado de Caja (PAC) para gastos de personal</t>
  </si>
  <si>
    <t xml:space="preserve">Valor total de los pagos realizados en el periodo con cargo al plan anualizado de caja ( PAC) asignado para gastos de personal / Valor total del plan anualizado de caja (pac) mensual asignado en el periodo para gastos de personal </t>
  </si>
  <si>
    <t>Nivel de Ejecucion del  Plan Anualizado de Caja (PAC) para gastos de adquisicion de bienes y servicios</t>
  </si>
  <si>
    <t xml:space="preserve"> Valor total de los pagos realizados en el periodo con cargo al plan anualizado de caja ( PAC) asignado para gastos de aquisición de bienes y servicios  / Valor total del plan anualizado de caja (pac) mensual asignado en el periodo para gastos de adquisicion de bienes y servicios</t>
  </si>
  <si>
    <t>&gt;=75% y &lt;90%</t>
  </si>
  <si>
    <t xml:space="preserve">Valor total de los pagos realizados en el periodo con cargo al plan anualizado de caja ( PAC) asignado para transferencias / Valor total del plan anualizado de caja (pac) mensual asignado en el periodo para gastos de transferencias  </t>
  </si>
  <si>
    <t>Nivel de Ejecucion del  Plan Anualizado de Caja (PAC) para gastos de transferencias</t>
  </si>
  <si>
    <t>&gt;=75% y &lt;95%</t>
  </si>
  <si>
    <t>Nivel de Ejecucion del  Plan Anualizado de Caja (PAC) para gastos de proyectos de inversion</t>
  </si>
  <si>
    <t>Valor total de los pagos realizados en el periodo con cargo al plan anualizado de caja ( PAC) asignado para proyectos de inversion / Valor total del plan anualizado de caja (pac) mensual asignado en el periodo para gastos de proyectos de inversion</t>
  </si>
  <si>
    <t xml:space="preserve">Administración del Recaudo </t>
  </si>
  <si>
    <t>No. de pilas recibidas /  No. de recuados recibidos según lo financiero</t>
  </si>
  <si>
    <t>Conciliaciones entre procesos</t>
  </si>
  <si>
    <t>Numero de conciliaciones entre procesos realizadas / Numero de conciliaciones entre procesos programadas</t>
  </si>
  <si>
    <t>&gt;=50%</t>
  </si>
  <si>
    <t xml:space="preserve">Presentar  de manera oportuna el manejo y control de los recursos financieros asignados a la entidad para su normal funcionamiento con el fin de ser modelos de gestion financiera dentro del sector publico en cada vigencia fiscal </t>
  </si>
  <si>
    <t>Administracion de la informacion contable</t>
  </si>
  <si>
    <t>Presentacion oportuna de estados financieros / Estados financieros a presentar</t>
  </si>
  <si>
    <t>Ejecución Presupuesto de Ingresos - primer cuatrimestre</t>
  </si>
  <si>
    <t>Realizar seguimiento al presupuesto asignado a la Entidad para lograr una ejecución minima del 95% a través de un informe cuatrimestral de los compromisos enviado a los Jefes  para el cumplimiento de las normas legales y los lineamientos establecidos  para la respectiva vigencia</t>
  </si>
  <si>
    <t xml:space="preserve">Vr total del recaudo en efectivo acumulado neto para el primer cuatrimestre de la vigencia / Aforo Vigente </t>
  </si>
  <si>
    <t>Cuatrimestral</t>
  </si>
  <si>
    <t>&lt;20%</t>
  </si>
  <si>
    <t>&gt;=20% y &lt;33%</t>
  </si>
  <si>
    <t>&gt;=33%</t>
  </si>
  <si>
    <t>Ejecución Presupuesto de Ingresos - segundo cuatrimestre</t>
  </si>
  <si>
    <t xml:space="preserve">Vr total del recaudo en efectivo acumulado neto para el segundo cuatrimestre de la vigencia / Aforo Vigente </t>
  </si>
  <si>
    <t>&gt;=50% y &lt;63%</t>
  </si>
  <si>
    <t>&gt;=63%</t>
  </si>
  <si>
    <t>Ejecución Presupuesto de Ingresos - tercer cuatrimestre</t>
  </si>
  <si>
    <t xml:space="preserve">Vr total del recaudo en efectivo acumulado neto para el tercer cuatrimestre de la vigencia / Aforo Vigente </t>
  </si>
  <si>
    <t>&lt;80%</t>
  </si>
  <si>
    <t>&gt;=80% y &lt;95%</t>
  </si>
  <si>
    <t>&gt;=95%</t>
  </si>
  <si>
    <t>Ejecución Presupuesto de gastos de funcionamiento - primer cuatrimestre</t>
  </si>
  <si>
    <t xml:space="preserve">Vr total de los compromisos de funcionamiento  acumulados para el primer cuatrimestre de la vigencia / Apropiación Vigente </t>
  </si>
  <si>
    <t>Ejecución Presupuesto de gastos de funcionamiento - segundo cuatrimestre</t>
  </si>
  <si>
    <t>Ejecución Presupuesto de gastos de funcionamiento - tercer cuatrimestre</t>
  </si>
  <si>
    <t xml:space="preserve">Vr total de los compromisos de funcionamiento  acumulados para el segundo cuatrimestre de la vigencia / Apropiación Vigente </t>
  </si>
  <si>
    <t xml:space="preserve">Vr total de los compromisos de funcionamiento  acumulados para el tercer cuatrimestre de la vigencia / Apropiación Vigente </t>
  </si>
  <si>
    <t>Ejecución Presupuesto de gastos de Inversión - primer cuatrimestre</t>
  </si>
  <si>
    <t>Ejecución Presupuesto de gastos de Inversión - segundo cuatrimestre</t>
  </si>
  <si>
    <t>Ejecución Presupuesto de gastos de Inversión - tercero cuatrimestre</t>
  </si>
  <si>
    <t xml:space="preserve">Vr total de los Compromisos de Inversión para el primer cuatrimestre de la vigencia / Apropiación Vigente </t>
  </si>
  <si>
    <t xml:space="preserve">Vr total de los Compromisos de Inversión para el segundo cuatrimestre de la vigencia / Apropiación Vigente </t>
  </si>
  <si>
    <t xml:space="preserve">Vr total de los Compromisos de Inversión para el tercer cuatrimestre de la vigencia / Apropiación Vigente </t>
  </si>
  <si>
    <t>Acuerdos Registrados en el SIIF</t>
  </si>
  <si>
    <t>No de acuerdos registgrados en el SIIF / No. De acuerdos aprobados</t>
  </si>
  <si>
    <t>&lt;90%</t>
  </si>
  <si>
    <t>&gt;=90% y &lt;100%</t>
  </si>
  <si>
    <t>Gestiónar  el recaudo de obligaciones  creadas a favor y en contra de la nación, producto de las entidades liquidadas del sector salud o aquellas entidades fusionadas, transformadas y/o asignadas a la entidad por el gobierno nacional, dada su naturaleza y conveniencia.</t>
  </si>
  <si>
    <t>Cobro persuasivo prejuridico</t>
  </si>
  <si>
    <t>No. de expedientes devueltos por cobro persuasivo en el trimestre / Total de expedientes ejecutoriados y con liquidación certificada de la deuda  entregados a cobro persuasivo en el trimestre</t>
  </si>
  <si>
    <t>&gt;=50 y &lt;=100%</t>
  </si>
  <si>
    <t>&gt;=10% y &lt;50%</t>
  </si>
  <si>
    <t>0% y &lt;=10%</t>
  </si>
  <si>
    <t>No. de cuentas de cobro por concepto de cuotas partes tramitadas en términos en el trimestre / No. de cuentas de cobro recibidas  por concepto de cuotas partes en el trimestre</t>
  </si>
  <si>
    <t>&gt;=50% y &lt;90%</t>
  </si>
  <si>
    <t>Eficiencia en el trámite administrativo a acreedores de cuotas partes</t>
  </si>
  <si>
    <t>Eficiencia en el trámite administrativo a deudores de cuotas partes.</t>
  </si>
  <si>
    <t xml:space="preserve">No. de liquidaciones certificadas de deuda tramitadas dentro de los 90 días siguientes a su recibo en la etapa de cobro persuasivo durante el trimestre / Total  de liquidaciones certificadas de deuda recibidas para tramitar en la etapa de cobro persuasivo durante el trimestre </t>
  </si>
  <si>
    <t xml:space="preserve">Contestación de peticiones  elevados por usuarios y terceros interesados dirigidos a gestión de cobro </t>
  </si>
  <si>
    <t>No de  respuestas de peticiones y requerimientos  de usuarios y terceros interesados realizadas en gestión de cobro en el trimestre / Total  de peticiones y requerimientos de usuarios y terceros interesados en gestión de cobro  radicadas durante el trimestre</t>
  </si>
  <si>
    <t>Porcentaje de cartera aplicada en la vigencia</t>
  </si>
  <si>
    <t>Valor de la cartera por concepto de cuotas partes fps e iss aplicada en la vigencia / Valor del recaudo de la cartera reportada por tesorería en la vigencia</t>
  </si>
  <si>
    <t>&lt;40%</t>
  </si>
  <si>
    <t>&gt;=40% y &lt;60%</t>
  </si>
  <si>
    <t>&gt;=60% y &lt;=100%</t>
  </si>
  <si>
    <t>Aplicar la cartera por concepto de cuotas partes fps e iss  en un 100%  mediante la realización de la gestión necesaria  para obtener el recaudo de las  obligaciones   de la vigencia</t>
  </si>
  <si>
    <t>Porcentaje de recaudo de cartera en etapa coactiva</t>
  </si>
  <si>
    <t>&lt;30%</t>
  </si>
  <si>
    <t>&gt;=30% y &lt;60%</t>
  </si>
  <si>
    <t xml:space="preserve">Formular la planeación estrategica, políticas, objetivos, lineamientos, estrategia, planes y suministrar los recursos a través actos administrativos, para lograr el cumplimiento de la misión, visión y mejoramiento institucional. </t>
  </si>
  <si>
    <t>Asistir juridicamente a la entidad con el objeto de asesorar su gestión, garantizar la defensa, la adecuada gestion y auto regulación, así como la adquisición de bienes y servicios requeridos por los procesos para el desarrollo de sus funciones mediante la aplicación de parámetros de calidad, oportunidad y transparencia</t>
  </si>
  <si>
    <t>Emision de conceptos juridicos y contestacion a derechos de peticion</t>
  </si>
  <si>
    <t>Valor de la cartera recaudada en etapa coactiva durante la vigencia / Valor total de la cartera gestionada en etapa coactiva durante la vigencia</t>
  </si>
  <si>
    <t>No de productos de emisión de conceptos jurídicos y contestación a derechos de petición realizados / No de conceptos jurídicos y contestación a derechos de petición requeridos</t>
  </si>
  <si>
    <t>Legalizacion de contratos en SIGEP 2</t>
  </si>
  <si>
    <t>No de contratos de prestación de servicios profesionales ingresados al sigep2 / No de contratos de prestación de servicios profesionales celebrados</t>
  </si>
  <si>
    <t>Publicaciones de contratos en la pagina web</t>
  </si>
  <si>
    <t>Representacion judicial de la entidad</t>
  </si>
  <si>
    <t>No.  de audiencias judiciales atendidas e informadas oportunamente / No.  de audiencias judiciales celebradas</t>
  </si>
  <si>
    <t>Registrar los procesos de contratación de la entidad en un 100% mediante la publicación en el sistema secop ii de las etapas pre contractual, contractual y pos contractual  para garantizar los principios de publicidad y transparencia en los términos contemplados en la norma</t>
  </si>
  <si>
    <t xml:space="preserve">Publicación de procesos contractuales en secop </t>
  </si>
  <si>
    <t>No. total de procesos contractuales abiertos en el semestre / No. de procesos contractuales publicados en el secop</t>
  </si>
  <si>
    <t>Responder en termino de oportunidad los requerimientos allegados al proceso asistencia jurídica en un 100% ejerciendo controles sobre el reparto y seguimiento al insumo requerido a los procesos misionales y de apoyo para evitar multas y sanciones por la no respuesta oportuna dentro del término legal otorgado</t>
  </si>
  <si>
    <t>Acciones constitucionales de tutela</t>
  </si>
  <si>
    <t>No. de acciones tutela contestadas en término de oportunidad / No. de acciones  tutela instauradas y radicadas en el periodo</t>
  </si>
  <si>
    <t>Solicitar a los procesos misionales y de apoyo la entrega oportuna de los insumos en un 100% mediante la emisión de una circular firmada por el director general en la que se establezcan los tiempos máximos para atender las solicitudes de material probatorio realizadas por el área jurídica para responder los requerimientos de los despachos judiciales dentro del término otorgado</t>
  </si>
  <si>
    <t>Medicion de la tasa de éxito procesal</t>
  </si>
  <si>
    <t>No. de procesos en contra de la entidad terminados (ejecutoriados) con fallo favorable / No. de  procesos en contra de la entidad terminados  (ejecutoriados)</t>
  </si>
  <si>
    <t>Facilitar la administración y conservación de la documentación producida y recibida por el FPS en sus distintas fases de archivo: de gestión, central e histórico, a través de actividades administrativas y técnicas orientadas a su planificación, manejo y organización y control de documentos internos y externos.</t>
  </si>
  <si>
    <t xml:space="preserve">Recepcion, radicacion y distribucion electronica de la correspondencia recibida </t>
  </si>
  <si>
    <t xml:space="preserve">Total de documentos  radicados  y distribuidos  electronicamente  / Numero de documentos recepcionados </t>
  </si>
  <si>
    <t>&gt;=95% y =100%</t>
  </si>
  <si>
    <t xml:space="preserve">Inventario del archivo central  atraves del formato unico de inventario documental </t>
  </si>
  <si>
    <t xml:space="preserve">Documentos relacionados en el  fuid /  Documentos que reposan en el archivo central  </t>
  </si>
  <si>
    <t xml:space="preserve"> &lt;50%</t>
  </si>
  <si>
    <t>Prestamo de documentos del archivo central</t>
  </si>
  <si>
    <t xml:space="preserve">Numero de solicitudes de prestamos de documentos / Numero de documentos prestados </t>
  </si>
  <si>
    <t>Recepcion y remision de correspondencia enviada externa</t>
  </si>
  <si>
    <t>No de documentos enviados por distintos medios / No de documentos a enviar por distintos medios</t>
  </si>
  <si>
    <t>Verificar y autenticar documentos</t>
  </si>
  <si>
    <t>No de documentos verificados y autenticados oportunamente / No de documentos a verificar y autenticar</t>
  </si>
  <si>
    <t xml:space="preserve">Transferencias documentales al archivo central </t>
  </si>
  <si>
    <t>No de transferencias de documentos realizadas al archivo central / Total de transferencias de documentos a realizar al archivo central</t>
  </si>
  <si>
    <t>Seguimiento a la Administración de los Archivos de Gestión del FPS - FCN</t>
  </si>
  <si>
    <t>No. De Dependencias que Administran Adecuadamente su Archivos de Gestión / No. Total de Dependencias a Realizarles Seguimiento</t>
  </si>
  <si>
    <t>Ataques informaticos que afectan la prestacion de los servicios</t>
  </si>
  <si>
    <t>N° de ataques que recibió la entidad en el semestre que impidieron la prestación de algunos de los servicios que la entidad ofrece a los ciudadanos y empresas / 1</t>
  </si>
  <si>
    <t>&lt;5</t>
  </si>
  <si>
    <t>&gt;=1 y &lt;5</t>
  </si>
  <si>
    <t>O</t>
  </si>
  <si>
    <t>Gestionar el correcto funcionamiento de los sistemas y la infraestructura tic´s de la entida mediante el análisis, ejecución y  seguimiento de requerimientos tecnológicos con el fin de servir como apoyo estrategico a la entidad, garantizando el uso de tecnologias en la consecución de los objetivos de forma eficiente</t>
  </si>
  <si>
    <t>Cumplimiento de acciones de tratamiento de riesgos</t>
  </si>
  <si>
    <t>Número de acciones de tratamientos de riesgos de seguridad de la iinformación ejecutadas en el semestre / Número de acciones total de tratamientos de riesgos de seguridad de la información</t>
  </si>
  <si>
    <t>&gt;=50% y &lt;80%</t>
  </si>
  <si>
    <t>&gt;=80% y &lt;=100%</t>
  </si>
  <si>
    <t>Medir la apropiación del conocimiento en relación a la seguridad de la información para lograr que al menos el 80% de participantes de las capacitaciones obtengan calificación satisfactoria al momento de presentar su evaluación durante la vigencia en curso</t>
  </si>
  <si>
    <t>No de evaluaciones de seguridad de la información satisfactorias durante el semestre / No. Total de evaluaciones presentadas de seguridad de la información en el semestre</t>
  </si>
  <si>
    <t>Monitorear el cumplimiento de las acciones de tratamiento de riesgos de seguridad y Privacidad de la Información, para asegurar el cumplimiento del 100% de las acciones formuladas mediante la verifiicación del Mapa de riesgos por procesos durante la vigencia en curso</t>
  </si>
  <si>
    <t>Minimizar la materialización de los eventos de riesgo de seguridad de la información que afectan la continuidad del negocio a través de la prevención de ataques informaticos que afecten la prestación de los servicios de la entidad(0 ataques informaticos) durante las vigencias 2021 y 2022</t>
  </si>
  <si>
    <t>Analizar y suministrar la informacion sobre el desempeño institucional y del sistema integrado de gestion a traves del informe ejecutivo  de revision por la direccion, para evaluar su eficacia, eficiencia y efectividad que permita tomar acciones para el mejoramiento continuo del sistema y el aumento de la satisfacción de los usuarios.</t>
  </si>
  <si>
    <t>Eficacia  en la apropiación del conocimiento de seguridad de la información</t>
  </si>
  <si>
    <t>Administrar el sistema de medición del desempeño a traves de indicadores</t>
  </si>
  <si>
    <t>No. de seguimientos realizados a las matrices de los indicadores de gestion oportunamente. / No. de seguimientos a realizar.</t>
  </si>
  <si>
    <t>&gt;=0% y &lt;49%</t>
  </si>
  <si>
    <t>&gt;=50% y &lt; 89%</t>
  </si>
  <si>
    <t>Asesorar en la documentación de las acciones preventivas y correctivas</t>
  </si>
  <si>
    <t>No. de no conformidades documentadas oportunamente en el plan de manejo de riesgos y plan de mejoramiento institucional. / No. de no conformidades solicitadas a documentar en el plan de manejo de riesgos y plan de mejoramiento institucional.</t>
  </si>
  <si>
    <t>Efectuar seguimiento a las acciones preventivas y correctivas</t>
  </si>
  <si>
    <t>No. de seguimiento realizados a las acciones preventivas y correctivas oportunamente / No. de seguimiento programados.</t>
  </si>
  <si>
    <t>Eficiencia de las acciones implementadas en los planes institucionales</t>
  </si>
  <si>
    <t>No. de acciones ejecutadas con el recurso asignado / No. de acciones programadas en los planes institucionales.</t>
  </si>
  <si>
    <t>Aumentar la medicion a las actividades criticas de éxito en un 80% ( de 20% a 80%) Mediante la aplicación de una metodologia adecuada para garantizar el cumplimiento de los objetivos y metas institucionales  para la vigencia 2021</t>
  </si>
  <si>
    <t>Porcentaje de cumplimiento del plan de mejoramiento</t>
  </si>
  <si>
    <t xml:space="preserve">Sumatoria del % de cumplimiento de las acciones programadas / No. total de acciones vencidas </t>
  </si>
  <si>
    <t>Administración del servicio y/o producto no conforme</t>
  </si>
  <si>
    <t>No de correcciones eficaces  / No de correcciones ejecutadas</t>
  </si>
  <si>
    <t>Administracion riesgos de gestion</t>
  </si>
  <si>
    <t xml:space="preserve">No de acciones eficaces para disminuir el riesgo / No de acciones propuestas para disminuir el riesgo </t>
  </si>
  <si>
    <t xml:space="preserve">Evaluar de forma independiente la gestión de los procesos a traves de seguimiento a planes, informes y auditorias con el fin de determinar el grado de eficiencia, eficacia y efectividad de los procesos generando oportinidades de mejora para el sistema integrado de gestion. </t>
  </si>
  <si>
    <t>Seguimiento a Planes Institucionales Efectuados</t>
  </si>
  <si>
    <t xml:space="preserve">No. De Planes Institucionales Verificados /  No. De Planes Institucionales a Verificar </t>
  </si>
  <si>
    <t>0% - 49%</t>
  </si>
  <si>
    <t>50% - 74%</t>
  </si>
  <si>
    <t>75%  - 100%</t>
  </si>
  <si>
    <t>Programa Anual de Auditoria Ejecutado (Evaluacion Independiente)</t>
  </si>
  <si>
    <t xml:space="preserve">No Informes de auditoria realizados oportunamente / No Informes de auditoria a realizar </t>
  </si>
  <si>
    <t>Garantizar el cumplimiento a las exigencias de ley y/o solicitudes formales realizadas por los entes de controly otras entidades.</t>
  </si>
  <si>
    <t xml:space="preserve">Informes de ley presentados  </t>
  </si>
  <si>
    <t xml:space="preserve">No. De Informes de ley Presentados Oportunamente / No. De Informes de ley a Presentar  </t>
  </si>
  <si>
    <t>Garantizar que el Sistema de Control Interno del FPS-FNC disponga de sus propios mecanismos de verificación y evaluación</t>
  </si>
  <si>
    <t xml:space="preserve">Evaluación del Sistema de Control Interno </t>
  </si>
  <si>
    <t xml:space="preserve">No. De encuestas satisfactorias (Bueno - Excelente)  /   No. De encuestas recibidas </t>
  </si>
  <si>
    <t>Numeración, comunicación,publicación y/o notificación de actos administrativos.</t>
  </si>
  <si>
    <t>No de actos administrativos numerados, publicados, comunicados y/o notificados  /  No de actos administrativos a numerar,publicar, comunicar y/o notificar</t>
  </si>
  <si>
    <t>Comercialización de bienes muebles</t>
  </si>
  <si>
    <t>No. De productos suministrados / No. De productos solicitados</t>
  </si>
  <si>
    <t>Suministro de bienes</t>
  </si>
  <si>
    <t>Tiempo de solución de las solicitudes atendidas por soporte técnico</t>
  </si>
  <si>
    <t>Número de solicitudes solucionadas en un tiempo menor o igual a  4 horas durante el semestre / Numero total de solicitudes de soporte técnico atendidas durante el semestre</t>
  </si>
  <si>
    <t>&lt;=49%</t>
  </si>
  <si>
    <t>&gt;= 50%  y &lt;=79%</t>
  </si>
  <si>
    <t>&gt;=80% y &lt;= 100%</t>
  </si>
  <si>
    <t>Disminuir la obsolescencia de los equipos de computo del 42% al 20% en el segundo semestre del 2021 reemplazando el 100% de equipos de computo que se darán de baja para optimizar la operatividad de los colaboradores del FPS.</t>
  </si>
  <si>
    <t>Disminución de obsolescencia de los equipos de computo de la entidad</t>
  </si>
  <si>
    <t>Número de equipos que se dieron de baja durante el año / Numero total de equipos proyectados dar de baja durante el año</t>
  </si>
  <si>
    <t>&lt;=59%</t>
  </si>
  <si>
    <t>&gt;= 60%  y &lt;=89%</t>
  </si>
  <si>
    <t>&gt;=90% y &lt;= 100%</t>
  </si>
  <si>
    <t>Aumentar la efectividad en en la apropiación del conocimiento en relación a los sistemas de información del FPS en un 15% de forma anual realizando capacitaciones al personal de planta y contratistas durante el año para fomentar el uso y apropiación de los colaboradores del FPS.</t>
  </si>
  <si>
    <t>Efectividad en la apropiación del conocimiento de los sistemas de información del FPS-FNC</t>
  </si>
  <si>
    <t>[(∑(calificaciones obtenidas del total de participantes durante el año / (No. Total de evaluaciones realizadas en el año ) - (Promedio de calificaciones del total de participantes del año anterior)] / 1</t>
  </si>
  <si>
    <t>&lt;=7.9%</t>
  </si>
  <si>
    <t>&gt;= 8%  y &lt;=14%</t>
  </si>
  <si>
    <t>&gt;=15% y &lt;= 20%</t>
  </si>
  <si>
    <t>Medir el cumplimiento del portafolio de iniciativas y/o proyectos planteados en el mapa de ruta del PETIC de acuerdo a la cantidad planeada a la fecha de forma trimestral realizando el seguimiento de las iniciativas y/o proyectos que se deben ejecutar para validar el cumplimiento del PETIC</t>
  </si>
  <si>
    <t>Cumplimiento de la ejecución del portafolio de proyectos y/o iniciativas del PETIC</t>
  </si>
  <si>
    <t>Numero de proyectos y/o inicitivas PETIC ejecutados en el semestre / Numero de proyectos PETIC programados en el semestre</t>
  </si>
  <si>
    <t>mensual</t>
  </si>
  <si>
    <t>diaria</t>
  </si>
  <si>
    <t>N/A</t>
  </si>
  <si>
    <t>diario</t>
  </si>
  <si>
    <t>&gt;=70% y &lt;=100%</t>
  </si>
  <si>
    <t>&gt;=95% y &lt; =100%</t>
  </si>
  <si>
    <t xml:space="preserve">No de Acciones de mejora implementadas por cada proceso/No de Acciónes de mejora formuladas en el  Informe de Revisión por la Dirección		</t>
  </si>
  <si>
    <t>trimestral</t>
  </si>
  <si>
    <t xml:space="preserve"> &lt;15%</t>
  </si>
  <si>
    <t>&gt;16% y &lt;49%</t>
  </si>
  <si>
    <t>Lograr el 100% de satisfaccion de los usuarios y ciudadania que asisten al evento de rendición de cuentas del Fondo de Pasivo Social de Ferrocarriles Nacionales de Colombia mediante la tabulación de la Evaluación de la encuesta de Rendición de cuentas de la Evaluación de la encuesta de Rencición de cuentas anualmente</t>
  </si>
  <si>
    <t>Diaria</t>
  </si>
  <si>
    <t>Diario</t>
  </si>
  <si>
    <t xml:space="preserve">&lt;=50% </t>
  </si>
  <si>
    <t>&gt;=86%</t>
  </si>
  <si>
    <t>Por evento</t>
  </si>
  <si>
    <t>APLICAR LA CARTERA POR CONCEPTO DE CUOTAS PARTES FPS E ISS CON UNA META MÍNIMA DEL 60%, MEDIANTE LA REALIZACIÓN DE LA GESTIÓN NECESARIA PARA OBTENER EL RECAUDO DE LAS OBLIGACIONES DE LA VIGENCIA</t>
  </si>
  <si>
    <t>SER MODELO DE GESTIÓN PÚBLICA EN EL SECTOR SOCIAL.</t>
  </si>
  <si>
    <t>No de contratos enviados para publicar  en la página web  / No de contratos celebrados mensualmente</t>
  </si>
  <si>
    <t>ser MODELO DE GESTIÓN PÚBLICA EN EL SECTOR SOCIAL.</t>
  </si>
  <si>
    <t>ataques informaticos</t>
  </si>
  <si>
    <t>CANTIDADES TOTALES</t>
  </si>
  <si>
    <t>MENSUAL</t>
  </si>
  <si>
    <t>TRIMESTRAL</t>
  </si>
  <si>
    <t>POR EVENTO DE INDUCCIÓN GENERAL REQUERIDO</t>
  </si>
  <si>
    <t>POR EVENTO DE INDUCCIÓN ESPECIFICO REQUERIDO</t>
  </si>
  <si>
    <t>POR EVENTO</t>
  </si>
  <si>
    <t>POR EVENTO DESARROLLADO</t>
  </si>
  <si>
    <t xml:space="preserve">&gt;=95% </t>
  </si>
  <si>
    <t>&lt;=89%</t>
  </si>
  <si>
    <t>&lt;=50%</t>
  </si>
  <si>
    <t xml:space="preserve">&gt;=60% </t>
  </si>
  <si>
    <t xml:space="preserve">&gt;=90% </t>
  </si>
  <si>
    <t>No aplica, debido a que por la pandemia la Entidad no  esta brindando atencion presencial.</t>
  </si>
  <si>
    <t>En el primer semestre de 2021, se aplicaron 135 encuestas post tramite, de las cuales 128 fueron satisfactorias.
Evidencia consignada en el drive https://drive.google.com/drive/u/1/folders/1qHePbiTBtpOX8lWvWDdoq2br7jEd4VBG</t>
  </si>
  <si>
    <t>Durante el I trimestre de 2021, se aplicaron 169 encuestas de satisfaccion, de las cuales 155 fueron  satisfactorias.
Durante el II timestre de 2021, se aplicaron 169 encuestas de satisfaccion, de las cuales 144 fueron satisfactorias.
En el I semestre de 2021 se aplicaron un total de 338 encuestas de satisfaccion, de las cuales 299 fueron satisfactorias.
Evidencia consignada en el drive https://drive.google.com/drive/u/1/folders/1qHePbiTBtpOX8lWvWDdoq2br7jEd4VBG</t>
  </si>
  <si>
    <t>Modificar los formatos de aplicación de las encuestas de satisfacción, con el fin de facilitar el diligenciamiento de estas por parte de los ciudadanos, teniendo en cuenta los servicios por los que acuden a la Entidad.</t>
  </si>
  <si>
    <t>Eficiencia de la gestión de las acciones de arrendamiento o comodato de bienes inmuebles.</t>
  </si>
  <si>
    <t>Brec</t>
  </si>
  <si>
    <t>Durante el semestre se devolvó 1 expediente de un total de 30  expedientes ejecutoriados y con liquidación certificada de la deuda  entregados a cobro persuasivo</t>
  </si>
  <si>
    <t>Durante el segundo semestre de 2021 se realizaron 4 auditorias internas a los siguientes procesos: 
Informe Auditoria Interna Proceso Atención al Ciudadano socializado por medio del memorando memorando OCI-202101010119483 del 06/12/2021 
Informe Auditoria Interna Proceso Direccionamiento Estratégico socializado por medio del memorando OCI - 202101010120203  del 07/12/2021 
Informe Auditoria Interna Proceso Gestión TICS socializado por medio del memorando memorando OCI - 202101010120173 del 07/12/2021
Informe Auditoria Interna Proceso de Medición y Mejora  socializado por medio del memorando memorando OCI - 202101010120183 del 07/12/2021
Evidencia:  https://drive.google.com/drive/u/1/folders/1VoXdxVHrcbBuEQiYTYWUdyjcXvK05FBB</t>
  </si>
  <si>
    <t>Programa Anual de Auditoria Ejecutado (Evaluación Independiente)</t>
  </si>
  <si>
    <t xml:space="preserve">Seguimiento y Evaluación Independiente </t>
  </si>
  <si>
    <t xml:space="preserve">Evaluar de forma independiente la gestión de los procesos a través de seguimiento a planes, informes y auditorias con el fin de determinar el grado de eficiencia, eficacia y efectividad de los procesos generando oportunidades de mejora para el sistema integrado de gestión. </t>
  </si>
  <si>
    <t>Durante el segundo semestre se realizaron 21 seguimientos a planes institucionales de la siguiente manera: 
Dos (2) informes Auditoria de seguimiento al plan manejo de riesgos socializados por medio de los memorandos OCI -202101010094773 de fecha 30 sep. 2021 II trimestre y memorando OCI-202101010108383 de  fecha 12 de noviembre 2021 III trimestre de 2021.
Dos (2) Informes Auditoria de Seguimiento al Plan de Austeridad del Gasto socializados por medio de los memorandos MemorandoOCI-202101010101863  27/10/2021 II trimestre de 2021 y OCI - 202101010111073 18/11/2021 III trimestre de 2021.
Un (1) Informe y/o Seguimiento al Plan Anticorrupción y Atención al Ciudadano, cuatrimestral socializado por medio de la publicación en la  http://intranet.fps.gov.co/documentos-sig/ RUTA: sistema integrado de gestión/01.planes/planes/plan anticorrupción y atención al ciudadano/2021 el 24/09/2021.
Un (1) Informe de Seguimiento a las PQRDS primer semestre, socializado por medio del memorando OCI-202101010120833 de fecha 09 de diciembre de 2021.
Un (1) Informe Auditoria de Seguimiento a los Comités Institucionales periodo del 01 de abril al 31 de octubre de 2021
Un (1) Informe Auditoría de Seguimiento Evaluación al SIGEP socializado por medio del memorando OCI-202101010109533 16/11/2021.
Dos (2) Informes Auditoria de Seguimiento al Cierre de los Productos No Conformes socializados por medio de los memorandos OCI N. 202101010095973 06/10/2021 II trimestre de 2021 y OCI - 202101010108333 12/11/2021 III trimestre
Un (1) Informe Auditoria de Seguimiento a  la Matriz Agregada de Indicadores Estratégicos e Indicadores por Proceso socializado por medio del memorando OCI-202101010120853 de fecha 09/12/2021 I semestre 2021.
Un (1) Informe Auditoria de Seguimiento a la matriz Plan de Acción socializado por medio del memorando CI-202101010095803 de fecha 05/10/2021 I semestre de 2021.
Un (1) Informe Auditoria de Seguimiento Plan de Acción de MIPG (Modelo Integrado de Planeación y Gestión socializado por medio del memorando OCI-202101010107543 de fecha 11/11/2021 II Cuatrimestre de 2021.
Un (1) Informe Auditoria de Seguimiento al Plan Estratégico Institucional primer semestre, socializado por medio del memorando OCI-  202101010122183  de fecha 14 de diciembre de 2021.
Dos (2) Informes Auditoria de Seguimiento al Plan de mejoramiento institucional I y II trimestre de fecha  04/11/2021 OCI--202101010104383 y Auditoria de seguimiento Plan de Mejoramiento Institucional III trimestre de 2021
Dos (2) Informes Auditoria se Seguimiento al Plan de Mejoramiento de la CGR socializados mediante memorandos GCI-202101000085583 II trimestre y Auditoria de seguimiento Plan de Mejoramiento de la CGR  III trimestre de 2021
Dos (2) Informes Auditoria seguimiento al plan de Mejoramiento Institucional de la Superintendencia Nacional de Salud- socializados por medio de los memorandos OCI-202101010095593 fecha 04/10/2021 I y II trimestre, y Auditoria de seguimiento Plan de Mejoramiento de la Supersalud III trimestre de 2021
Un (1) Informe de Cumplimiento del Plan de Mejoramiento Archivístico socializado por medio del memorando No.202101000092143 del 16/09/2021 primer semestre de 2021.
Evidencia:  https://drive.google.com/drive/u/1/folders/1VoXdxVHrcbBuEQiYTYWUdyjcXvK05FBB</t>
  </si>
  <si>
    <t>Durante el segundo semestre se realizaron 8 evaluaciones al equipo auditor de acuerdo a las auditorias internas realizadas durante el semestre.  
Evidencia:  https://drive.google.com/drive/u/1/folders/1VoXdxVHrcbBuEQiYTYWUdyjcXvK05FBB</t>
  </si>
  <si>
    <t>Durante el segundo semestre se realizan 3 informes de ley de la siguiente manera: 
Un (1) Informe y certificación de la Información Litigiosa del Estado Ekogui primer semestre 2021 del 31/08/2021
Un (1) Informe SIRECI-CGN (Sistema de Rendición Electrónica de la Cuenta e Informes socializado por medio del Memorando OCI-202101010101263 25/10/2021 I Semestre 2021.
Un (1) Informe Auditoria de Seguimiento SUIT socializado por medio del memorando OCI-202101010099673 fecha 15/10/2021.
Evidencia:  https://drive.google.com/drive/u/1/folders/1VoXdxVHrcbBuEQiYTYWUdyjcXvK05FBB</t>
  </si>
  <si>
    <t>Garantizar el cumplimiento a las exigencias de ley y/o solicitudes formales realizadas por los entes de control otras entidades.</t>
  </si>
  <si>
    <t xml:space="preserve"> Redefinir los Riesgos y las acciones para disminuir o controlar el riesgo conforme a la nueva metodología y a las actividades y objetivos actuales </t>
  </si>
  <si>
    <t>De las 109 acciones establecidas en el Mapa de Riesgos de Gestión a diciembre de 2021 se ejecutaron  94 acciones eficaces para disminuir el riesgo. Evidencia: https://drive.google.com/drive/folders/1GCEuEXA4j51O77_ZvhChyQGO_JWBGXmA</t>
  </si>
  <si>
    <t>Administración riesgos de gestión</t>
  </si>
  <si>
    <t>Analizar y suministrar la información sobre el desempeño institucional y del sistema integrado de gestión a través del informe ejecutivo  de revisión por la dirección, para evaluar su eficacia, eficiencia y efectividad que permita tomar acciones para el mejoramiento continuo del sistema y el aumento de la satisfacción de los usuarios.</t>
  </si>
  <si>
    <t>Aumentar la medición a las actividades criticas de éxito en un 80% ( de 20% a 80%) Mediante la aplicación de una metodología adecuada para garantizar el cumplimiento de los objetivos y metas institucionales  para la vigencia 2021</t>
  </si>
  <si>
    <t>Se presentó un producto no conforme en el mes de septiembre,  quedando Ubicado en el III trimestre, para el IV Trimestre, no se registraron productos no conformes, quedando un resultado de un producto no conforme en el II semestre de 2021. Evidencia: https://drive.google.com/drive/folders/1Pl4WiE9pboY_m2Rt-ZQJpory-zpEKqar?usp=sharing</t>
  </si>
  <si>
    <t>No de correcciones eficaces  / No de correcciones ejecutadas = 1/1 = 100%</t>
  </si>
  <si>
    <t>Realizar mesas de trabajo con los procesos que tienen más acciones de mejora vencidas y establecer compromisos puntuales</t>
  </si>
  <si>
    <t>Este indicador disminuyó debido a que en el mes de junio se suscribieron mas acciones de mejora con la CGR,y en el seguimiento del tercer trimestre la mayoría de estas acciones siguen en ejecución.</t>
  </si>
  <si>
    <t>Realizar campañas de autocontrol con los procesos con el fin que cada líder disponga los recursos necesarios para la ejecución de las acciones vencidas</t>
  </si>
  <si>
    <t>Este indicador se calculo teniendo en cuenta el seguimiento realizado en el tercer trimestre 2021, por cuanto se realizo este reporte teniendo en cuenta lo siguiente, se calculo el promedio de cumplimiento de porcentaje de avance de las acciones vencidas, se evidencia una disminución ya que a la fecha la mayoría de estas acciones estaban vencidas y fueron suscritas mas acciones de mejora en el plan de la contraloría en el mes de junio que se vencieron en la vigencia 2021 .  Evidencia : https://drive.google.com/drive/folders/1Pl4WiE9pboY_m2Rt-ZQJpory-zpEKqar?usp=sharing</t>
  </si>
  <si>
    <t>Se realizo un seguimiento al plan de mejoramiento institucional en el mes de octubre, el cual correspondió al tercer trimestre 2021 Evidencia: https://drive.google.com/drive/folders/1Pl4WiE9pboY_m2Rt-ZQJpory-zpEKqar?usp=sharing
Se realizo dos seguimientos al Plan de Manejo de Riesgos de Gestión.
Evidencia: https://drive.google.com/drive/folders/1tSU5UPnydejpg-R6Cm1L9v5YYhiWqXGu</t>
  </si>
  <si>
    <t>Se realizo la asesoría pertinente y se documentaron las acciones de mejora para los 16 hallazgos detectados por la Oficina de Control Interno y La Oficina Asesora de Planeación y Sistemas en ejecución al cronograma de auditorias internas de la entidad. Evidencia:  https://drive.google.com/drive/folders/1Pl4WiE9pboY_m2Rt-ZQJpory-zpEKqar?usp=sharing</t>
  </si>
  <si>
    <t xml:space="preserve">A Través de la revisión por la dirección se realizan los seguimientos a la matriz de indicadores; se adjuntan los informes de revisión por la dirección realizados en la vigencia 2021, correspondiente a los seguimientos segundo semestre 2020 y primer semestre 2021. Evidencias:  https://drive.google.com/drive/folders/1Pl4WiE9pboY_m2Rt-ZQJpory-zpEKqar?usp=sharing
</t>
  </si>
  <si>
    <t>No. de seguimientos realizados a las matrices de los indicadores de gestión oportunamente. / No. de seguimientos a realizar.</t>
  </si>
  <si>
    <t>Administrar el sistema de medición del desempeño a través de indicadores</t>
  </si>
  <si>
    <t>1.  EL porcentaje de cumplimiento de la ejecución del portafolio de proyectos y/o iniciativas del PETIC, durante el segundo semestre de 2021, fue de 91%; por cuanto se programaron 34 actividades en el PETIC, de las cuales 26 se cumplieron al 100%, 7 actividades en ejecución, con avances parciales , las actividades con avances parciales tiene fechas de vencimiento durante el año 2022. Adicionalmente inicio la ejecución de 1 acciones programada para el 2022 con avances parciales de 50% cada una.
2. Se realizo el informe de seguimiento del  PETIC  mediante el formato de mapa de ruta, el cual contiene la estructura para seguimiento y reporte de avance de este. La evidencia en: https://drive.google.com/drive/u/0/folders/1mSkbESlYPrGPx1lmD18Agis-57p-5caJ</t>
  </si>
  <si>
    <t>Numero de proyectos y/o iniciativas PETIC ejecutados en el semestre / Numero de proyectos PETIC programados en el semestre</t>
  </si>
  <si>
    <t>Gestionar el correcto funcionamiento de los sistemas y la infraestructura tics de la entidad mediante el análisis, ejecución y  seguimiento de requerimientos tecnológicos con el fin de servir como apoyo estratégico a la entidad, garantizando el uso de tecnologías en la consecución de los objetivos de forma eficiente</t>
  </si>
  <si>
    <t>Para el segundo semestre no se programaron capacitaciones de la información</t>
  </si>
  <si>
    <t>NA</t>
  </si>
  <si>
    <t xml:space="preserve">Para el primer semestre no se dieron de baja equipos, se realizó la conciliación del inventario con el proceso de GIT de bienes y servicios y se realizó la actualización del procedimiento de asignación y rotación de equipos, se espera que para el 2022 con la compra de equipos y con la actualización del inventario se remitirá información a para que se den debaja los equipos que ya se encuentran obsoletos, actividad que debe realizarse por parte del GIT-Gestión Compras, Bien y Servicios Administrativos </t>
  </si>
  <si>
    <t>Para el semestre a reportar se recibieron 1308 casos de solicitudes de soporte técnico, del cual se resolvieron en un tiempo menor de 4 horas 1234 casos. La evidencia en :
https://drive.google.com/drive/u/0/folders/18nhYdtKGZqpwU6P74vv50TV7CTw8fqVn
 https://docs.google.com/spreadsheets/d/1C5ErTHeQF49TSjx6LaL1_Uix0SvYNbpg/edit#gid=1686051467</t>
  </si>
  <si>
    <t>Para el segundo semestre no se programaron capacitaciones de seguridad de la información</t>
  </si>
  <si>
    <t>Revisar con cada responsable de las acciones definidas, en el plan de tratamiento de riesgos de seguridad de la información (procesos y tics)  si es necesario la reprogramación de estas y monitorear su ejecución de forma mensual.</t>
  </si>
  <si>
    <t>Durante el segundo semestre la eficacia en el Cumplimiento de acciones de tratamiento de riesgos, fue de un 76%, por cuanto, de las 17 acciones preventivas programadas, 7 se encuentran terminadas ,  6 en estado en proceso  y 4 actividades que no han iniciado. La evidencia se encuentra en: https://drive.google.com/drive/u/0/folders/1ng27uA1xoHke0xE1bqac3Sf2Ebt1Qkem</t>
  </si>
  <si>
    <t>Número de acciones de tratamientos de riesgos de seguridad de la información ejecutadas en el semestre / Número de acciones total de tratamientos de riesgos de seguridad de la información</t>
  </si>
  <si>
    <t>Monitorear el cumplimiento de las acciones de tratamiento de riesgos de seguridad y Privacidad de la Información, para asegurar el cumplimiento del 100% de las acciones formuladas mediante la verificación del Mapa de riesgos por procesos durante la vigencia en curso</t>
  </si>
  <si>
    <t>Para el primer semestre no se identificaron ataques informáticos que impidiera la prestación de los servicios</t>
  </si>
  <si>
    <t>ataques informáticos</t>
  </si>
  <si>
    <t>Ataques informáticos que afectan la prestación de los servicios</t>
  </si>
  <si>
    <t>Minimizar la materialización de los eventos de riesgo de seguridad de la información que afectan la continuidad del negocio a través de la prevención de ataques informáticos que afecten la prestación de los servicios de la entidad(0 ataques informáticos) durante las vigencias 2021 y 2022</t>
  </si>
  <si>
    <t xml:space="preserve">Mantener el  punto de control mensual, el cual se realizara por un contratista del área, los cinco primeros días de cada mes, donde se realizará un seguimiento al mes inmediatamente anterior con la finalidad de detectar los diversos casos que no hayan alcanzado a culminar el proceso de numeración, publicación, comunicación y/o  notificación, para así lograr finalizar el  proceso, se seguirá con esta acción correctiva ya que se han visto resultados positivos durante el II semestre de 2021. </t>
  </si>
  <si>
    <t>En el periodo comprendido de 1 de abril de 2021 al 30 de septiembre de 2021,  se recibieron 1.113  actos administrativos de los  cuales fueron debidamente numerados, publicados y comunicados y/o notificados 1.040.
Evidencia consignada en el drive https://drive.google.com/drive/u/0/folders/1kXgsqePDr9ypQ0nshCLIGNNLDb-_bOYK</t>
  </si>
  <si>
    <t>No de actos administrativos numerados, publicados, comunicados y/o notificados  /  No de actos administrativos a numerar, publicar, comunicar y/o notificar</t>
  </si>
  <si>
    <t>Numeración, comunicación, publicación y/o notificación de actos administrativos.</t>
  </si>
  <si>
    <t>Por motivos de pandemia los seguimientos a  las dependencias para verificar si administran adecuadamente su archivo de gestión no se lograron realizar, ya que  se debe hacer presencialmente.</t>
  </si>
  <si>
    <t>En la vigencia del año 2021 no se realizaron transferencia documentales  debido a que se encuentran suspendidas de acuerdo a la resolución 2595 del 23 octubre de 2019 firmada por el director de la entidad.   
Evidencia consignada en el drive https://drive.google.com/drive/u/0/folders/1kXgsqePDr9ypQ0nshCLIGNNLDb-_bOYK</t>
  </si>
  <si>
    <t>En el II semestre de 2021 se recibieron 46 solicitudes de documentos a verificar y autenticar y se verificaron y autenticaron 46 documentos.
Evidencia consignada en el drive https://drive.google.com/drive/u/0/folders/1kXgsqePDr9ypQ0nshCLIGNNLDb-_bOYK</t>
  </si>
  <si>
    <t>Durante el III trimestre de 2021 ,se recibieron  4.962 documentos, de los cuales se enviaron 4.962 documentos.
Durante el IV trimestre de 2021 se recibieron 6.534 documentos y se enviaron 6.534 documentos..
En el II semestre de 2021 se recibieron un total de 11.496 documentos y se enviaron un total de 11.496 documentos.
Evidencia consignada en el drive https://drive.google.com/drive/u/0/folders/1kXgsqePDr9ypQ0nshCLIGNNLDb-_bOYK</t>
  </si>
  <si>
    <t>Recepción y remisión de correspondencia enviada externa</t>
  </si>
  <si>
    <t>Durante el III trimestre de 2021 se recibieron 39 solicitudes de prestamos de documentos y se prestaron 39 documentos.
Durante el IV trimestre de 2021 se recibieron 77 solicitudes de prestamos y se prestaron 77 documentos.
En el II semestre de 2021 se recibieron un total de 116 solicitudes de prestamos de documentos y se prestaron  un total de 116 documentos.
Evidencia consignada en el drive https://drive.google.com/drive/u/0/folders/1kXgsqePDr9ypQ0nshCLIGNNLDb-_bOYK</t>
  </si>
  <si>
    <t>Préstamo de documentos del archivo central</t>
  </si>
  <si>
    <t>En el II semestre de 2021, reposan en el archivo central  60.414 documentos y se encuentran relacionados en FUID 60.414 documentos.
Evidencia consignada en el drive https://drive.google.com/drive/u/0/folders/1kXgsqePDr9ypQ0nshCLIGNNLDb-_bOYK</t>
  </si>
  <si>
    <t xml:space="preserve">Inventario del archivo central  a través del formato único de inventario documental </t>
  </si>
  <si>
    <t>Durante el III trimestre de 2021, se recepcionaron 8.708 documentos y se radicaron y distribuyeron electrónicamente 8.708 documentos.
Durante el IV trimestre de 2021, se recepcionaron 12.897 documentos y se radicaron y distribuyeron electrónicamente 12.897 documentos.
En el II semestre de 2021,se recepcionaron un total de 21.605 documentos y se radicaron y distribuyeron electrónicamente un total de 21.605 documentos.
Evidencia consignada en el drive https://drive.google.com/drive/u/0/folders/1kXgsqePDr9ypQ0nshCLIGNNLDb-_bOYK</t>
  </si>
  <si>
    <t xml:space="preserve">Total de documentos  radicados  y distribuidos  electrónicamente  / Numero de documentos recepcionados </t>
  </si>
  <si>
    <t xml:space="preserve">Recepción, radicación y distribución electrónica de la correspondencia recibida </t>
  </si>
  <si>
    <t xml:space="preserve">Mesa de trabajo con la ANDJE para efectos de determinar la viabilidad de ajustar este indicador, debido a que siempre existirá la posibilidad de ser condenados en aquellos procesos en que se compruebe el derecho a las pretensiones demandadas y no se puede garantizar que el 100% de los fallos definitivos sean favorables. </t>
  </si>
  <si>
    <t>A pesar del porcentaje obtenido, se determina que en aquellos procesos en donde la decisión no fue favorable, se ejerció una adecuada defensa de los intereses de la entidad que permiten determinar, que no todos los procesos pueden en el fallo definitivo ser favorables, debido a que las autoridades judiciales deciden con base en los medios probatorios  aportados dentro del proceso, sin embargo si hubo un incremento del 18% aprox con respecto al semestre anterior de procesos ganados, evidenciándose un mejoramiento sustancial en la defensa de la entidad
Evidencias: https://drive.google.com/drive/u/3/folders/1WLwtt2oysW3ci5oyP2xeWLCdLua5DHah</t>
  </si>
  <si>
    <t>Medición de la tasa de éxito procesal</t>
  </si>
  <si>
    <t xml:space="preserve">Asistencia Jurídica </t>
  </si>
  <si>
    <t>Asistir jurídicamente a la entidad con el objeto de asesorar su gestión, garantizar la defensa, la adecuada gestión y auto regulación, así como la adquisición de bienes y servicios requeridos por los procesos para el desarrollo de sus funciones mediante la aplicación de parámetros de calidad, oportunidad y transparencia</t>
  </si>
  <si>
    <t>Se han publicado el 100% de los contratos celebrados a la fecha de acuerdo a la normatividad vigente, esta información podrá ser encontrara en https://community.secop.gov.co/Public/Tendering/ContractNoticeManagement/Index?currentLanguage=es-CO&amp;Page=login&amp;Country=CO&amp;SkinName=CCE</t>
  </si>
  <si>
    <t>Durante el segundo semestre de 2021 se programaron 78 audiencias judiciales, de las cuales todas fueron debidamente atendidas y asistidas como corresponde
https://drive.google.com/drive/u/3/folders/1Cqvw1gDsZl34TugJdW3uNDIHsT7Skg6w</t>
  </si>
  <si>
    <t>Representación judicial de la entidad</t>
  </si>
  <si>
    <t>Se reportaron todos los procesos contractuales correspondientes a la vigencia 2021, los cuales se pueden evidenciar en la pagina oficial de la entidad: Ferrocarriles nacionales de Colombia - Contratación (fps.gov.co)</t>
  </si>
  <si>
    <t>Legalización de contratos en SIGEP 2</t>
  </si>
  <si>
    <t>Emisión de conceptos jurídicos y contestación a derechos de petición</t>
  </si>
  <si>
    <t xml:space="preserve">Incrementar el recurso humano de perfil financiero y jurídico con la finalidad de que sean expedidas mayor numero de liquidaciones actualizadas de la deuda para que con este suministro los abogados aumenten la proyección de autos de embargo. </t>
  </si>
  <si>
    <t>Aumentar la proyección de actos administrativos que decreten medidas cautelares a cuentas bancarias, con sus respectivos oficios de orden de embargo e incrementar los acuerdos de pago para recaudo voluntario con los ejecutados</t>
  </si>
  <si>
    <t>Aumentar el recaudo por parte de la oficina de cobro coactivo ISS y FPS.</t>
  </si>
  <si>
    <t>Durante el II semestre de 2021, el área de cobro coactivo recaudo la suma de $1.325.217.703,81 y gestiono una cartera por valor de $27.119.179.566. Evidencia: https://drive.google.com/drive/u/1/folders/1kBOK1GMYbww0lsYEMQbeaHUWB5FuKQPk</t>
  </si>
  <si>
    <t>Gestionar  el recaudo de obligaciones  creadas a favor y en contra de la nación, producto de las entidades liquidadas del sector salud o aquellas entidades fusionadas, transformadas y/o asignadas a la entidad por el gobierno nacional, dada su naturaleza y conveniencia.</t>
  </si>
  <si>
    <t>Durante el II semestre de 2021, el área de cobro coactivo aplico y traslado a las administradoras al sistema de seguridad social y/o Tesoro Nacional el valor de $2.469.414.312,115 por concepto de cuotas partes FPS e ISS. Así mismo la Dependencia recaudo en el Banco agrario la suma de $134.799.203 correspondiente a cuotas partes FPS. Evidencia: https://drive.google.com/drive/u/1/folders/1K04LYBSIJVn1paL5PUGLaNUTIm1s_uuM</t>
  </si>
  <si>
    <t>En el segundo semestre de 2021, de los 21 expedientes que se mantuvieron en cobro persuasivo, se enviaron citaciones y gestionaron 21 expedientes. Evidencias carpeta drive denominada EVIDENCIAS REPORTE II SEMESTRE 2021 - GESTIÓN DE COBRO - FILA 70, que se encuentra en el link: https://drive.google.com/drive/folders/1NT83siEg6ywVarVlSUpjFw84vc1jE9up?usp=sharing</t>
  </si>
  <si>
    <t>En el segundo semestre de 2021, se objetaron o contestaron (241) cuentas de cobro, respecto de (241) allegadas. Evidencias carpeta drive denominada EVIDENCIAS REPORTE II SEMESTRE 2021 - GESTIÓN DE COBRO - FILA 69, que se encuentra en el link: https://drive.google.com/drive/folders/1NT83siEg6ywVarVlSUpjFw84vc1jE9up?usp=sharing</t>
  </si>
  <si>
    <t>Cobro persuasivo perjudico</t>
  </si>
  <si>
    <t>Durante el III cuatrimestre se registraron 4 acuerdos con los consecutivos 009 - 010-011-012. https://drive.google.com/drive/u/0/folders/1_-FI-QcR4zvk63B0U4OgfE-6ef-mtniJ</t>
  </si>
  <si>
    <t>No de acuerdos registrados en el SIIF / No. De acuerdos aprobados</t>
  </si>
  <si>
    <t xml:space="preserve">Gestión Recursos Financieros </t>
  </si>
  <si>
    <t>Realizar seguimiento al presupuesto asignado a la Entidad para lograr una ejecución mínima del 95% a través de un informe cuatrimestral de los compromisos enviado a los Jefes  para el cumplimiento de las normas legales y los lineamientos establecidos  para la respectiva vigencia</t>
  </si>
  <si>
    <t xml:space="preserve">NO APLICA PARA ESTE SEMESTRE </t>
  </si>
  <si>
    <t>Para el III cuatrimestre de 2021 se presentaron la totalidad de la información contable a Entes de Control. https://drive.google.com/drive/u/0/folders/134kqbqA0-Bm_Is185ycGZR9XmZzJDQDw</t>
  </si>
  <si>
    <t>Presentación oportuna de estados financieros / Estados financieros a presentar</t>
  </si>
  <si>
    <t>Administración de la información contable</t>
  </si>
  <si>
    <t xml:space="preserve">Presentar  de manera oportuna el manejo y control de los recursos financieros asignados a la entidad para su normal funcionamiento con el fin de ser modelos de gestión financiera dentro del sector publico en cada vigencia fiscal </t>
  </si>
  <si>
    <t>Este indicador muestra las conciliaciones entre procesos que se genera en la actividad contable, para trimestre junio-septiembre del 2021 las cuales suman 1). 38 conciliaciones bancarias : 2) 8 conciliaciones nomina de empleados. 3) 1 conciliación art. 1 4) 1 conciliaciones de autos 5) 2 conciliaciones de almacén 6) 10 de defensa judicial 7) 1 conciliación de ingresos entre afiliaciones y tesorería 8) 2 conciliaciones de la cuenta CUN 9) 2 conciliaciones cuentas de operaciones reciprocas 10) 1 conciliación de gastos https://drive.google.com/drive/u/0/folders/1Eezz9Q5ie2q8NOzqe6DQy-TkctFudukR</t>
  </si>
  <si>
    <t>En el semestre de Junio 2021 a Noviembre de 2021 fueron
recibidos 7.970 recaudos de los cuales el operador de información SOI reportó en su totalidad las planillas de autoliquidación a ADRES generando una efectiva identificación del recaudo acordes a lo establecido en el Decreto 4023 de 2011 https://drive.google.com/drive/u/0/folders/11goS_7K4oV4MAuTKlTI_9kpE4XkZyLmb</t>
  </si>
  <si>
    <t>No. de pilas recibidas /  No. de recaudos recibidos según lo financiero</t>
  </si>
  <si>
    <t>Teniendo en cuenta que el indicador es valorado por Comité Institucional de Gestión y Desempeño, monitoreados por la Oficina de Planeación y Sistemas y así mismo se reporta semestralmente como indicador Estratégicos para que sea valorado en el Comité de Revisión por la Dirección, desde los distintos comités se diseñe una con el fin de dar cumplimiento  a la actividad 12 del Procedimiento APGRFGTEPT20 ADMINISTRACIÓN DE PAC (CONTROL DE PAGOS)  Y Líderes de los procesos, coordinadores de Grupos Internos de Trabajo, supervisores de Contratos, interventores, en el sentido que se establezcan las acciones correctivas a fin de optimizar la ejecución de los recursos asignados, encaminada a una mejor planificación de recursos necesarios para el cumplimiento de pago de obligaciones</t>
  </si>
  <si>
    <t>Una vez adelantada las evaluaciones mensuales de la ejecución del PAC del semestre se evidencia del total de PAC programado y asignado de 1.548 millones hubo pagos reales por $1.328 millones, generando una GESTIÓN DE PAC del 86%
El INPANUT fue del 14 % superando  los parámetros permitidos por Ministerio de Hacienda y Crédito Público y TN - 5%, nueve puntos por encima de no ejecución. Es un rubro que durante el semestre ha tenido una deficiente ejecución de recursos y sanciones por parte del Ministerio de hacienda y Crédito Público "no asignando pac". https://drive.google.com/drive/u/0/folders/1IlXLH0BwlCvWvy-nGK7DSjSjM4pIBuOX</t>
  </si>
  <si>
    <t>Valor total de los pagos realizados en el periodo con cargo al plan anualizado de caja ( PAC) asignado para proyectos de inversión / Valor total del plan anualizado de caja (pac) mensual asignado en el periodo para gastos de proyectos de inversión</t>
  </si>
  <si>
    <t>Nivel de Ejecución del  Plan Anualizado de Caja (PAC) para gastos de proyectos de inversión</t>
  </si>
  <si>
    <t>Una vez adelantada las evaluaciones mensuales de la ejecución del PAC del semestre se evidencia del total de PAC programado y asignado de $245.312 millones hubo pagos reales por $221.019 millones y PAC Gestionado (obligado) por $7.626 millones, generando una GESTIÓN DE PAC del 93%, por debajo del límite permitido de 95%
El INPANUT fue del 7 %superando los parámetros permitidos por Ministerio de Hacienda y Crédito Público y TN - 5% , dos puntos por encima de no ejecución ocasionado porque en el mes de diciembre se solicitaron más recursos de los ejecutados tanto en la unidad salud no se ejecutó $1.398 millones y en la Unidad pensión $1.431 millones entre mayor valor solicitado para la nómina de pensionados, sentencias y auxilios funerarios. https://drive.google.com/drive/u/0/folders/1IlXLH0BwlCvWvy-nGK7DSjSjM4pIBuOX</t>
  </si>
  <si>
    <t>Nivel de Ejecución del  Plan Anualizado de Caja (PAC) para gastos de transferencias</t>
  </si>
  <si>
    <t>Una vez adelantada las evaluaciones mensuales de la ejecución del PAC del semestre se evidencia del total de PAC programado y asignado de 11.245 millones hubo pagos reales por $11.898 millones y PAC Gestionado (obligado) por 204 millones, generando una GESTIÓN DE PAC del 90%
El INPANUT fue del 10 % encontrándose dentro de los parámetros permitidos por Ministerio de Hacienda y Crédito Público y TN - 10% https://drive.google.com/drive/u/0/folders/1IlXLH0BwlCvWvy-nGK7DSjSjM4pIBuOX</t>
  </si>
  <si>
    <t xml:space="preserve"> Valor total de los pagos realizados en el periodo con cargo al plan anualizado de caja ( PAC) asignado para gastos de adquisición de bienes y servicios  / Valor total del plan anualizado de caja (pac) mensual asignado en el periodo para gastos de adquisición de bienes y servicios</t>
  </si>
  <si>
    <t>Nivel de Ejecución del  Plan Anualizado de Caja (PAC) para gastos de adquisición de bienes y servicios</t>
  </si>
  <si>
    <t>Una vez adelantada la evaluación mensual de la ejecución del PAC y remitida por el GIT de Talento Humano  a través de Correo electrónico mensual , se evidencia que en el semestre los gastos de personal tuvieron una buena ejecución de PAC 96%. 
EL INPANUT AL FINALIZAR EL SEMESTRE FUE DEL 4% dentro los parámetros permitidos por ministerio de hacienda y tn - grupo pac 5% evidencia archivo PDF -  EJECUCIÓN PAC SEMESTRE 2021 - INPANUT https://drive.google.com/drive/u/0/folders/1IlXLH0BwlCvWvy-nGK7DSjSjM4pIBuOX</t>
  </si>
  <si>
    <t>Nivel de ejecución del Plan Anualizado de Caja (PAC) para gastos de personal</t>
  </si>
  <si>
    <r>
      <rPr>
        <sz val="11"/>
        <rFont val="Arial Narrow"/>
        <family val="2"/>
      </rPr>
      <t xml:space="preserve">Durante el 2do semestre/2021, se aplicó la encuesta de adopción y percepción de integridad en la entidad, a fin de conocer los resultados del indicador que permita implementar una mitología eficiente para el fortalecimiento e interiorización de la integridad al interior de la entidad, y  fortalecer el Plan de acción de Acción a partir de los resultados encontrados.
Evidencia: Fila 50- Informe adopción y percepción de integridad II S - 2021
Link:  </t>
    </r>
    <r>
      <rPr>
        <u/>
        <sz val="11"/>
        <rFont val="Arial Narrow"/>
        <family val="2"/>
      </rPr>
      <t>https://drive.google.com/drive/u/0/folders/1BCLXi2EN3iPeXWyF58kxPQm3Alfjz4W0</t>
    </r>
  </si>
  <si>
    <t>Resultado de evaluación de porcentaje de adopción y percepción de integridad en la entidad / Resultado de evaluación de porcentaje de adopción y percepción de integridad en la entidad</t>
  </si>
  <si>
    <t>Adopción y percepción de integridad en la entidad</t>
  </si>
  <si>
    <t>Proporcionar el Talento Humano con las competencias requerida para el cumplimiento de los objetivos y funciones de la Entidad mediante el diseño, la ejecución y evaluación de los planes de inducción, capacitación, bienestar social y Sistema de Seguridad y Salud en el Trabajo de acuerdo con las necesidades y las normas establecidas; así  mismo,  atender con oportunidad sus derechos  en materia laboral y prestacional.</t>
  </si>
  <si>
    <t>Fomentar la implementación de las políticas institucionales en un 100%, orientado a satisfacer las necesidades identificadas para la gestión estratégica del Talento Humano, mediante la aplicación de los lineamientos y metodologías emitidas por el DAFP,  durante la presente vigencia</t>
  </si>
  <si>
    <r>
      <rPr>
        <sz val="11"/>
        <rFont val="Arial Narrow"/>
        <family val="2"/>
      </rPr>
      <t xml:space="preserve">Durante el 2do semestre/2021,fueron expedidos y aprobados 44 actos administrativos requeridos como novedades de personal. En total:  Actos activos de ingresos, Actos activos de retiros y Actos activos de vacaciones, los cuales permiten conocer el nivel de rotación de personal (ingreso permanencia y retiro)
Evidencia: Fila 40 y 49 - Novedades de nómina II S-2021
Link: </t>
    </r>
    <r>
      <rPr>
        <u/>
        <sz val="11"/>
        <rFont val="Arial Narrow"/>
        <family val="2"/>
      </rPr>
      <t>https://drive.google.com/drive/u/0/folders/1BCLXi2EN3iPeXWyF58kxPQm3Alfjz4W0</t>
    </r>
  </si>
  <si>
    <r>
      <rPr>
        <sz val="11"/>
        <rFont val="Arial Narrow"/>
        <family val="2"/>
      </rPr>
      <t xml:space="preserve">Durante el  2do semestre/2021, fueron ejecutadas las 10 acciones planeadas para la implementación de la política de gestión del conocimiento.
Evidencia: Fila 48 - Circulares política de gestión del conocimiento II S-2021
Link: </t>
    </r>
    <r>
      <rPr>
        <u/>
        <sz val="11"/>
        <rFont val="Arial Narrow"/>
        <family val="2"/>
      </rPr>
      <t>https://drive.google.com/drive/u/0/folders/17sxfwgDsOTPjVzpmQQ0W5Yl9RkLnLASH</t>
    </r>
  </si>
  <si>
    <t>No. Acciones ejecutadas para la implementación de la política de gestión del conocimiento / No. Acciones Planeadas para la implementación de la política de gestión del conocimiento</t>
  </si>
  <si>
    <t>Implementación de la política de gestión del conocimiento</t>
  </si>
  <si>
    <t>Fomentar la implementación de las políticas institucionales en un 100%, orientado a satisfacer las necesidades identificadas para la gestión estratégica del Talento Humano, mediante la aplicación de los lineamientos y metodologías emitidas por el DAFP,  durante la presente vigencia.</t>
  </si>
  <si>
    <t>Durante el  2do semestre/2021, se aplicó la Evaluación del Desempeño Laboral correspondiente al periodo, en el cual los 44 funcionarios evaluados, obtuvieron Nivel entre sobresaliente y satisfactorio.
Evidencias: Fila 47 - Formatos evaluación del desempeño I S-2021-2022
Link: https://drive.google.com/drive/u/0/folders/1BCLXi2EN3iPeXWyF58kxPQm3Alfjz4W0</t>
  </si>
  <si>
    <r>
      <rPr>
        <sz val="11"/>
        <rFont val="Arial Narrow"/>
        <family val="2"/>
      </rPr>
      <t xml:space="preserve">Durante el  2do semestre/2021, el nivel de satisfacción de los funcionarios frente al Plan de Bienestar Social ejecutado durante el periodo, fue del 100%; por cuanto, los tres eventos desarrollados obtuvieron evaluación con nivel de satisfacción superior al 90%.
Evidencias: Fila 46 - Informe Plan de Bienestar IIS- 2021
Link: </t>
    </r>
    <r>
      <rPr>
        <u/>
        <sz val="11"/>
        <rFont val="Arial Narrow"/>
        <family val="2"/>
      </rPr>
      <t>https://drive.google.com/drive/u/0/folders/1BCLXi2EN3iPeXWyF58kxPQm3Alfjz4W0</t>
    </r>
  </si>
  <si>
    <t>Nivel de satisfacción de los funcionarios con el plan de bienestar social</t>
  </si>
  <si>
    <t>Durante el  2do semestre/2021, Gestión de Talento Humano no requirió aplicar encuestas para medir el impacto de las capacitaciones realizadas desarrolladas durante el periodo, esto en razón a que las capacitaciones que se ejecutaron con intensidad superior a 16 horas no cumplen con los 3 meses posteriores para ser evaluadas.</t>
  </si>
  <si>
    <t>Durante el  2do semestre/2021, se ejecutó 1 acción preventivas y/o correctivas programada, frente a los factores de riesgos ocupacionales, teniendo en cuenta un accidentes y/o incidentes de trabajo reportado de acuerdo al formato APGTHGTHFO07.
Evidencia: FILA 44- SEGUIMIENTO Y CONTROL A LAS RECOMENDACIONES INVESTIGACION DE INCIDENTES Y ACCIDENTES DE TRABAJO 2021
Link: https://drive.google.com/drive/u/0/folders/1BCLXi2EN3iPeXWyF58kxPQm3Alfjz4W0</t>
  </si>
  <si>
    <t>No. de acciones preventivas y/o correctivas ejecutadas en el periodo / No. de acciones preventivas y/o correctivas trazadas</t>
  </si>
  <si>
    <r>
      <rPr>
        <sz val="11"/>
        <rFont val="Arial Narrow"/>
        <family val="2"/>
      </rPr>
      <t xml:space="preserve">Durante el  2do semestre/2021, se ejecutaron las 15 capacitaciones del Sistema de Gestión de la Seguridad y Salud en el Trabajo, programadas según el cronograma definido en el Plan de Capacitaciones de SG-SST.
Evidencias: Fila 43- Informe grado de avance plan de capacitaciones SG SST - II S-2021
Link: </t>
    </r>
    <r>
      <rPr>
        <u/>
        <sz val="11"/>
        <rFont val="Arial Narrow"/>
        <family val="2"/>
      </rPr>
      <t>https://drive.google.com/drive/u/0/folders/1BCLXi2EN3iPeXWyF58kxPQm3Alfjz4W0</t>
    </r>
  </si>
  <si>
    <t>Durante el  2do semestre/2021, se realizó investigación de (1) accidentes e incidentes de trabajo  reportado.
Evidencia: FILA 42- APGTHGTHFO06 INVESTIGACION DE INCIDENTES Y ACCIDENTES DE TRABAJO V 1 (3)
Link: https://drive.google.com/drive/u/0/folders/1BCLXi2EN3iPeXWyF58kxPQm3Alfjz4W0</t>
  </si>
  <si>
    <r>
      <rPr>
        <sz val="11"/>
        <rFont val="Arial Narrow"/>
        <family val="2"/>
      </rPr>
      <t xml:space="preserve">Durante el  2do semestre/2021, fueron liquidadas las 8 nóminas requeridas y destinadas en términos de oportunidad. Se incluyen: nóminas mensuales y  la prima de junio.  
Evidencia: Fila 40-41-49 Novedades de nómina II S- 2021
Link: </t>
    </r>
    <r>
      <rPr>
        <u/>
        <sz val="11"/>
        <rFont val="Arial Narrow"/>
        <family val="2"/>
      </rPr>
      <t>https://drive.google.com/drive/u/0/folders/1BCLXi2EN3iPeXWyF58kxPQm3Alfjz4W0</t>
    </r>
  </si>
  <si>
    <t>Liquidación de nomina</t>
  </si>
  <si>
    <r>
      <rPr>
        <sz val="11"/>
        <rFont val="Arial Narrow"/>
        <family val="2"/>
      </rPr>
      <t xml:space="preserve">Durante el  2do semestre/2021, fueron tramitadas en termino,  las 256 novedades de personal  requeridas y gestionadas
Evidencia: Fila 40-41- 49 - Novedades de nómina II S 2021
Link: 
</t>
    </r>
    <r>
      <rPr>
        <u/>
        <sz val="11"/>
        <rFont val="Arial Narrow"/>
        <family val="2"/>
      </rPr>
      <t>https://drive.google.com/drive/u/0/folders/1BCLXi2EN3iPeXWyF58kxPQm3Alfjz4W0</t>
    </r>
  </si>
  <si>
    <t>No. total de novedades de personal  tramitadas en términos / No. de solicitudes de novedades requeridas en el periodo</t>
  </si>
  <si>
    <t>Novedades de personal tramitadas en términos</t>
  </si>
  <si>
    <r>
      <rPr>
        <sz val="11"/>
        <rFont val="Arial Narrow"/>
        <family val="2"/>
      </rPr>
      <t xml:space="preserve">Durante el 2do semestre/2021, se desarrollo 1 proceso de inducción específicas con evaluación satisfactoria dirigida al funcionario Santiago Tiria Moncada, en el empleo Conductor Mecánico  Grado 17, de la Dirección General.
Evidencia: Fila 39 - Informe de Inducción Especifica 2do semestre 2021. 
Link: </t>
    </r>
    <r>
      <rPr>
        <u/>
        <sz val="11"/>
        <rFont val="Arial Narrow"/>
        <family val="2"/>
      </rPr>
      <t>https://drive.google.com/drive/u/0/folders/1BCLXi2EN3iPeXWyF58kxPQm3Alfjz4W0</t>
    </r>
  </si>
  <si>
    <t>No. de procesos de inducción especificas con evaluación satisfactoria / No. de procesos de inducciones especificas desarrollados</t>
  </si>
  <si>
    <t>Inducción especifica de personal</t>
  </si>
  <si>
    <r>
      <rPr>
        <sz val="11"/>
        <rFont val="Arial Narrow"/>
        <family val="2"/>
      </rPr>
      <t xml:space="preserve">Durante el 2do semestre/2021, se desarrollaron y evaluaron 135 procesos de inducción general, de los cuales 134  tuvieron un resultado satisfactorio en su evaluación.  
Evidencia: Fila 38 - Informe de Inducción general 2do semestre 2021. 
Link: Link: </t>
    </r>
    <r>
      <rPr>
        <u/>
        <sz val="11"/>
        <rFont val="Arial Narrow"/>
        <family val="2"/>
      </rPr>
      <t>https://drive.google.com/drive/u/0/folders/1BCLXi2EN3iPeXWyF58kxPQm3Alfjz4W0</t>
    </r>
  </si>
  <si>
    <t>No. de procesos de inducción generales con evaluación satisfactoria / No. de procesos de inducciones generales desarrolladas</t>
  </si>
  <si>
    <t>Inducción general de personal</t>
  </si>
  <si>
    <r>
      <rPr>
        <sz val="11"/>
        <rFont val="Arial Narrow"/>
        <family val="2"/>
      </rPr>
      <t xml:space="preserve">Durante el 2do semestre 2021, el GIT Gestión de Talento Humano no tenia contemplado la ejecución y cumplimiento de los proyectos de aprendizaje en equipo "paes" del plan institucional de capacitación, por cuanto la convocatoria realizada en el 1er semestre de 2021, fue declarada desierta. 
EVIDENCIA: Fila 37 -Circular Resultados PAE 2021
Link: </t>
    </r>
    <r>
      <rPr>
        <u/>
        <sz val="11"/>
        <rFont val="Arial Narrow"/>
        <family val="2"/>
      </rPr>
      <t>https://drive.google.com/drive/u/0/folders/1BCLXi2EN3iPeXWyF58kxPQm3Alfjz4W0</t>
    </r>
  </si>
  <si>
    <r>
      <rPr>
        <sz val="11"/>
        <rFont val="Arial Narrow"/>
        <family val="2"/>
      </rPr>
      <t xml:space="preserve">Durante el 2do semestre 2021,  la cobertura del Plan Institucional de Capacitación, fue del 100% por cuanto  los 70 funcionarios vinculados a la planta de la entidad, recibieron capacitación.
EVIDENCIAS: FILA 36-Listado funcionarios capacitados II S- 2021
Link: </t>
    </r>
    <r>
      <rPr>
        <u/>
        <sz val="11"/>
        <rFont val="Arial Narrow"/>
        <family val="2"/>
      </rPr>
      <t>https://drive.google.com/drive/u/0/folders/1BCLXi2EN3iPeXWyF58kxPQm3Alfjz4W0</t>
    </r>
  </si>
  <si>
    <t>Cobertura del plan institucional de capacitación</t>
  </si>
  <si>
    <t>En el segundo semestre de 2021 se realizaron 184 salidas de al almacén,  No. 21243 hasta 21427 los cuales corresponden a las compras de caja menor y órdenes de compra solicitadas por los diferentes procesos de la entidad, reposan en lo carpetas de Boletines Diario de Almacén de los meses julio a diciembre de 2021 identificadas   con TRD número 230.11.01  y los bienes devolutivos se registraron en la base de cuentas personales. Evidencia software SAFIX. evidencia https://drive.google.com/drive/u/0/folders/1A47NlKpni5WamGH1gjKkQp9WmmyO8FQt</t>
  </si>
  <si>
    <t>En el segundo se Mestre se realizó 116 compras por acuerdo marco de precios – Colombia compra Eficiente por valor  $4.509.445.162,89 ; valor ejecutado del presupuesto. Evidencia https://drive.google.com/drive/u/0/folders/1HqCW8MvjBPfQV0JXycKF2k-hopqO-EsT</t>
  </si>
  <si>
    <t>En el segundo semestre de 2021 no se presto el servicio de Fotocopiado porque la entidad adopto trabajo virtualmente.</t>
  </si>
  <si>
    <t>Porcentaje de variación en cantidad de fotocopias</t>
  </si>
  <si>
    <t>En el segundo semestre de 2021 se realizo mantenimiento a las ciudades de Bogotá, Cali, Buenaventura, Tumaco, Barranquilla, Bucaramanga, Medellín, Santa Marta, Estación de la Sabana, Evidencia. https://drive.google.com/drive/u/0/folders/1HE-56t-Nsx9_2bXP-M7VgKqcx7iG9Til</t>
  </si>
  <si>
    <t xml:space="preserve">En el segundo semestre de 2021 se tramito 167 servicios públicos a nivel nacional de energía, agua, aseo teléfono e internet y gas ver base de datos de Servicios Públicos. Evidencia https://drive.google.com/drive/u/0/folders/1FvcYm6ZxPqpYGOhbPTdgz8tBxpeECZSH
</t>
  </si>
  <si>
    <t>Los bienes Muebles  de la entidad están asegurados en su totalidad mediante las pólizas de seguros POLIZA DE SEGURO DE INFIDELIDAD Y RIESGOS FINANCIEROS POLIZA
980 63 994000000080 
POLIZA SEGURO MANEJO SECTOR OFICIAL POLIZA 980 64 994000000419
POLIZA SEGURO RESPONSABILIDAD CIVIL EXTRACONTRACTUAL POLIZA 980 80 994000000483
POLIZA DE SEGURO DE RESPONSABILIDAD CIVIL SERVIDORES PUBLICOS POLIZA 980 87 994000000147
TODO RIESGO DAÑOS MATERIALES ENTIDADES ESTATALES POLIZA 980 83 994000000168
POLIZA SEGURO DE TRANSPORTE DE VALORES POLIZA 980 91 994000000100
Vigencia 21- 12- 2020 hasta 20 -05- 2022. Evidencia https://drive.google.com/drive/u/0/folders/1PjbVemRiW_U3sQgIyZXNljhPZcVCtbBt</t>
  </si>
  <si>
    <t>En el  segundo semestre de 2021 se realizaron  123 ingresos al almacén, del ingreso almacén No. 6387 hasta 66510  los cuales corresponden  a las compras de caja menor y órdenes de compra que reposan  en lo carpetas  de Boletines Diario de Almacén de los meses  julio a diciembre de 2021  identificadas   con TRD  número 230.11.0 Evidencia https://drive.google.com/drive/u/0/folders/1pF6G9H5OZVkg_bdkPFY6C5f2PHf6AxwP</t>
  </si>
  <si>
    <t>Se suscribió contrato de intermediación comercial No.441 de 2021 con el Banco Popular para la venta para los bienes ya dados de baja. Evidencia https://drive.google.com/drive/u/0/folders/1I_8_nHdoHCxzmZNToKGhpLOeI2MTS-O4</t>
  </si>
  <si>
    <t>Mediante Selección Abreviada No SA-FPS-003 de 2021 El Fondo de Pasivo Social de los FNC impulso la comercialización de ocho (08) bienes inmuebles, dando como resultado la venta de dos (02) predios, adjudicación en Subasta Fecha de Adjudicación 1 LOTECLUB 0302002 CRA. 62 No.17 B-24 CUNDINAMARCA BOGOTA y LOTE 0305060 CL 3a CRA 20 AV FERROCARRIL VALLE BUGA La adjudicación de estos bienes inmuebles se soporta con la resolución número 2403 de diciembre 23 de 2021, suscrita por la Dirección General de la Entidad. Evidencia https://drive.google.com/drive/u/0/folders/1nG8tmbdTTj73XHewQjwtGdOLmGYRl_2G</t>
  </si>
  <si>
    <t>Que en el segundo semestre de 2021 el proceso gestiono el Comodato de 2 bienes inmuebles con el Municipio de Chinchiná Caldas Mediante contrato de Comodato 390 de 2021 y 438 de 2021 de igual manera se suscribió el contrato  444 de 2021 de bienes muebles para Museo con el Municipio de Facatativá Cundinamarca. Evidencia https://drive.google.com/drive/u/0/folders/1VZLgOjjykhK8kWDvmPyTi-ohIydBvxbx</t>
  </si>
  <si>
    <t>No. de actividades ejecutadas para la gestión de arrendamiento o comodato de bienes inmuebles / No. de actividades planeadas para la gestión de arrendamiento comodato de bienes inmuebles</t>
  </si>
  <si>
    <t xml:space="preserve">Gestión Prestaciones Económicas </t>
  </si>
  <si>
    <t>Prestaciones económicas tramitadas</t>
  </si>
  <si>
    <t>No. de tramites en línea resueltos / No. tramites en línea solicitados</t>
  </si>
  <si>
    <t>Durante el II Semestre del año 2021, se realizaron 342 Auditorias médicas de 348 programadas, para un cumplimiento del  98%. Los indicadores de Tumaco y Medellín no se reporta por no contar con médico auditor.
Se puede evidenciar en base de datos de INDICADORES TRIMESTRALES enviado por los médicos auditores: https://drive.google.com/drive/u/0/folders/1jfPlAzQSRcUx-wLhjNd81ZoOhkQEKcRE</t>
  </si>
  <si>
    <t xml:space="preserve"> Desde la Coordinación de Salud NO es posible realizar análisis sobre el resultado indicado porque NO somos los prestadores de servicio.</t>
  </si>
  <si>
    <t>Durante el II Semestre del año 2021, se ha realizado el seguimiento estricto de atributos de calidad a través del sistema de reporte de PQRSD y medición de indicadores de accesibilidad, oportunidad, seguridad, entre otros, por parte del GIT Salud y de la Interventoría, sin embargo aún se evidencia que existe inconformidad de los usuarios frente a los servicios prestados, por tal motivo se han solicitado planes de mejoramiento a los prestadores de servicios de salud, que una vez implementados podrán mejorar la satisfacción del usuario. 
Resultado: 77% ACEPTABLE
Evidencias encontradas: https://drive.google.com/drive/u/0/folders/1c-KGflFfkIHyYgEFSfJPUW3MkjWeErEm</t>
  </si>
  <si>
    <t>Continuar con el seguimiento del indicador y auditoria a las IPS de la ruta cardiocerebro vascular y metabólica</t>
  </si>
  <si>
    <t>El 83% de nuestros afiliados se encuentran con cifras tensionales controladas de acuerdo con la última valoración realizada. Lo anterior,  indica que las intervenciones que se están realizando de tratamiento y de promoción y prevención dan un resultado positivo para la gestión del riesgo de los mismo. 
Resultado: 83% SATISFACTORIO.
Evidencias encontradas: https://drive.google.com/drive/u/0/folders/1fxsSXAHPRrqKLgQP2S64Ip-O30kEA2Ce</t>
  </si>
  <si>
    <t>El indicador se encuentra en rango satisfactorio de acuerdo a lo establecido en la normatividad vigente.
El indicador hace referencia al tiempo de espera que tiene el usuario entre el día que solicita la cita en relación con el día que el desea obtener si atención por medicina general.
Resultado: 93% SATISFACTORIO.
Evidencias encontradas: https://drive.google.com/drive/u/0/folders/1v-wW3MHMJo6YkZZrhmf4kSY17wwZEUM6</t>
  </si>
  <si>
    <t>entre 3 y 2 días</t>
  </si>
  <si>
    <t>&gt;3 Días</t>
  </si>
  <si>
    <t>Días</t>
  </si>
  <si>
    <t>Durante el III trimestre de 2021, se aplicaron 180 encuestas de satisfacción, de las cuales 155 fueron  satisfactorias.
Durante el IV trimestre de 2021, se aplicaron 341 encuestas de satisfacción, de las cuales 324 fueron satisfactorias.
En el II semestre de 2021 se aplicaron un total de 521 encuestas de satisfacción, de las cuales 479 fueron satisfactorias.
Evidencia consignada en el drive https://drive.google.com/drive/u/1/folders/1q9YJCqgYOpH7s5zh2cmSIAnIU3TRVtI7</t>
  </si>
  <si>
    <t>En el II semestre de 2021, se aplicaron 180 encuestas post tramite, de las cuales 172 fueron satisfactorias.
Evidencia consignada en el drive https://drive.google.com/drive/u/1/folders/1q9YJCqgYOpH7s5zh2cmSIAnIU3TRVtI7</t>
  </si>
  <si>
    <t>Programar una jornada de capacitación semestral dirigida a los colaboradores de la Oficina de Atención al Ciudadano, con la finalidad de darle el uso adecuado al digiturno.</t>
  </si>
  <si>
    <t>N/A AL PERIODO A REPORTAR</t>
  </si>
  <si>
    <t xml:space="preserve">No de planes  formulados y aprobados  oportunamente mediante comité institucional de gestión y  desempeño / No de planes  establecidos en la normatividad vigente </t>
  </si>
  <si>
    <t xml:space="preserve">Direccionamiento Estratégico </t>
  </si>
  <si>
    <t xml:space="preserve">Formular la planeación estratégica, políticas, objetivos, lineamientos, estrategia, planes y suministrar los recursos a través actos administrativos, para lograr el cumplimiento de la misión, visión y mejoramiento institucional. </t>
  </si>
  <si>
    <t>Formular el 100% los planes institucionales  (Plan Estratégico Institucional, plan de Acción, Plan Anticorrupción y de Atención al Ciudadano y Plan Estratégico de Tecnologías de la Información y las Comunicaciones PETI,  antes del 31 de enero de cada vigencia  Establecidos en el Decreto 612 de 2018 y demás normas que los regulan,  con el fin de controlar y garantizar la planeación, ejecución, seguimiento y cumplimiento de los objetivos institucionales y de procesos de la entidad.</t>
  </si>
  <si>
    <t>NO APLICA</t>
  </si>
  <si>
    <t xml:space="preserve">A) Durante el III trimestre Y IV TRIMESTRE DE  2021 se impartieron los siguiente Lineamientos por el comité Institución de Gestión y Desempeño: 
1) PROCEDIMIENTO ATENCIÓN DE PQRSD
2) PROCEDIMIENTO COMITÉ INSTITUCIONAL DE GESTIÓN Y DESEMPEÑO
3)  GUÌA DE LENGUAJE CLARO
4) GUÍA DE METODOLOGÍA Y GESTIÓN PARA PROYECTOS TECNOLÓGICOS
5) PLAN DE COMUNICACIONES FPSFNC
6) POLÍTICA DEL BUEN USO DE EQUIPOS DE COMPUTO
7) MANUAL DEL SISTEMA INTEGRADO DE GESTIÒN  (SIG-MIPG)
8) GUÌA PARA LA GESTIÒN DEL CAMBIO EN EL FPS FNC
9) CONTROL DE LAS SALIDAS NO CONFORMES.
10) PROCEDIMIENTO AUDITORIAS INTERNAS DEL SISTEMA INTEGRADO DE GESTIÓN
11) MANUAL DE AUDITORIAS INTERNAS DEL SISTEMA INTEGRADO DE GESTIÓN
12) GUÍA POLÍTICA PARA LA ADMINISTRACIÓN DEL RIESGO DE GESTIÓN,
CORRUPCIÓN Y SEGURIDAD DIGITAL
13) POLÍTICA PARA LA ADMINISTRACIÓN DEL RIESGO DE GESTIÓN, CORRUPCIÓN
Y SEGURIDAD DIGITAL DEL FPS-FNC
14) PROCEDIMIENTO ADMINISTRACIÓN DEL RIESGO
https://drive.google.com/drive/u/0/folders/1GJBtJLSWADbWl91cDO2ogI9oZ4KOcy46
</t>
  </si>
  <si>
    <t>No de  lineamientos, políticas, metodologías generadas y/o restructuras / 1</t>
  </si>
  <si>
    <t>Lineamientos, políticas, metodología adoptadas</t>
  </si>
  <si>
    <t>Generar y/o restructurar lineamientos y/o políticas   en un 100% para la implementación del Modelo Institucional de Gestión y Desempeño, Gestión de Riesgos, Sistema de Control Interno, Activos de Seguridad digital para el funcionamiento de la Entidad  durante la vigencia.</t>
  </si>
  <si>
    <t>Realizar seguimiento mensual al avance de la implementación del SIG</t>
  </si>
  <si>
    <t>Durante el II semestre del 2021, y teniendo en cuenta el Cronograma Integración de los subsistemas y la  herramientas y metodologías para la implementación de los subsistemas de Gestión de la calidad,  definido para las vigencias 2020 - 2022 se ha tenido un avance de 74% en el subsistema de Gestión de Calidad y Sistema de gestión de la seguridad de la información, Subsistema de Seguridad y Salud en el Trabajo y de Gestión ambiental;  para el 2DO s -2021 se avanzó en un 22% del 16,5% programado, equivalente al 132%. 
Evidencia:
https://drive.google.com/drive/u/0/folders/1errdJ_GNTpdWLLwOmBYjgqq-SShkBQWz</t>
  </si>
  <si>
    <t>Avance de la Implementación del Sistema Integrado de Gestión</t>
  </si>
  <si>
    <t>Implementar el sistema Integrado de Gestión en un  1 mediante el cumplimiento de los requisitos de la NTC ISO 9001:2015, NTC ISO 14001:2015, NTC ISO 45001:2018,  NTC ISO 27001:2013 para mejorar la gestión institucional  durante las vigencias 2021  y 2022</t>
  </si>
  <si>
    <t>Actualizar  en el primer semestre de la vigencia 2022 el Plan de Manejo de Riesgos con la Guía de Riesgos DAFP V5 y revisar los controles para cada uno de los Riesgos de Gestión con el fin de determinar y establecer Riesgos que no sean significativos</t>
  </si>
  <si>
    <t xml:space="preserve">Se enviaron a través de correo electrónico las encuestas de Evaluación al 100 de las
personas que ingresaron al foro Virtual de Rendición de Cuentas del FPS de las cuales aplicaron 54
encuestas, obteniendo la siguiente calificación
•  El 96 de los encuestados considera como Satisfactorio el evento de rendición de cuentas (rango de calificación entre 95 y 100
• Y el 4 de los encuestados considera como Aceptable (rango de calificación entre 70 y 95 el evento de Rendición de Cuentas.
Evidencia que se puede cotejar en  la ruta : 
https://fps.gov.co/informes/rendicion-de-cuentas/67  carpeta 2020
link https://fps.gov.co/aym_document/aym_rendicion_cuentas/2020/14%20INFORME-EVALUACI%C3%93N%20FORO%20VIRTUAL%20%20RENDICI%C3%93N%20DE%20CUENTAS%202020.pdf
</t>
  </si>
  <si>
    <t>Índice de percepción de audiencia pública de rendición de cuentas</t>
  </si>
  <si>
    <t>Lograr el 100% de satisfacción de los usuarios y ciudadanía que asisten al evento de rendición de cuentas del Fondo de Pasivo Social de Ferrocarriles Nacionales de Colombia mediante la tabulación de la Evaluación de la encuesta de Rendición de cuentas de la Evaluación de la encuesta de Rendición de cuentas anualmente</t>
  </si>
  <si>
    <t>para la vigencia 2021, de los 36 Riesgos de Gestión Identificados en el FPS-FNC 22 son significativos
http://intranet.fps.gov.co/documentos-sig/
01. PLANES INSTITUCIONALES Y SEGUMIENTOS
PLANES
PLAN MANEJO DE RIESGOS</t>
  </si>
  <si>
    <t>Se realizo con satisfacción 28 de las 30  actividades formuladas en el plan de acción  de gestión ambiental PIGA para la vigencia  2021, según el seguimiento del 4 trimestre realizado. Las dos acciones que no se pudieron cumplir corresponde a la falta de presupuesto para implementarlas, por lo que se recomendó a los procesos involucrados que en la vigencia 2022, formularan acciones que se pudieran ejecutar con los recursos asignados.  Evidencias:  https://drive.google.com/drive/folders/1SIbyENpl9ggjbis03CVZ1UMpHxADEc2U?usp=sharing</t>
  </si>
  <si>
    <t>Enviar circular bimensualmente indicando los procesos con mas cantidad de acciones vencidas y en proceso, la culminación de estas acciones de mejora.</t>
  </si>
  <si>
    <t>En el informe por la dirección del primer semestre 2021 se evidencio que en total existen 101 acciones de mejora formuladas, 42 ya finalizadas y 52 en proceso de implementación.  Evidencias:   https://drive.google.com/drive/folders/1SIbyENpl9ggjbis03CVZ1UMpHxADEc2U?usp=sharing</t>
  </si>
  <si>
    <t xml:space="preserve">No de Acciones de mejora implementadas por cada proceso/No de Acciones de mejora formuladas en el  Informe de Revisión por la Dirección		</t>
  </si>
  <si>
    <t>Estado de Implementación de las Acciones de mejora contemplados en el Informe de  Revisión por la Dirección</t>
  </si>
  <si>
    <t>Etiquetas de fila</t>
  </si>
  <si>
    <t>Total general</t>
  </si>
  <si>
    <t>Promedio de RESULTADO</t>
  </si>
  <si>
    <t>(Varios elementos)</t>
  </si>
  <si>
    <t>CRITICO</t>
  </si>
  <si>
    <t>PROCESOS 1 SEMESTRE 2021</t>
  </si>
  <si>
    <t>PROCESOS 2 SEMESTRE 2021</t>
  </si>
  <si>
    <t>SEMESTRE 1 2021</t>
  </si>
  <si>
    <t>RESULTADO 2021</t>
  </si>
  <si>
    <t>SEMESTRE 2 2021</t>
  </si>
  <si>
    <t>SEMESTRE 1</t>
  </si>
  <si>
    <t>PROCESOS</t>
  </si>
  <si>
    <t>SEMESTRE 2</t>
  </si>
  <si>
    <t>AVANCE</t>
  </si>
  <si>
    <t>+</t>
  </si>
  <si>
    <t>Durante el II semestre de 2021 el área de cobro coactivo emitió 317 radicados de salida correspondientes a 317 respuestas de peticiones y/o requerimientos de usuarios relacionadas con los procedimientos administrativos de cobro. Evidencia: https://drive.google.com/drive/u/1/folders/1ICc9T4rH_cnuVU4g5eqn8B0bs_bp64Mp</t>
  </si>
  <si>
    <t xml:space="preserve"> Durante el II semestre de 2021 solo se recibió 2 conceptos jurídicos y se contesto dentro del termino y se recibieron 510 peticiones de las cuelas 512 se contestaron en termino  . Es de resaltar  que a la OAJ llegan todos los PQRS y conceptos jurídicos de los grupos que los conforman y se reportan independientemente en esta misma Matriz de Indicadores de Gestión. La evidencia  https://docs.google.com/spreadsheets/d/1XUQR5DhYAa7f_FEOg7GYIyKGxZ23IUL4/edit?rtpof=true</t>
  </si>
  <si>
    <t xml:space="preserve">Se ha vinculado de manera oportuna en el aplicativo del SIGEP cada uno de los contratos de prestación de servicios suscritos durante la vigencia 2021, la información podrá ser consultada en el siguiente link https://www.funcionpublica.gov.co/web/sigep/hojas-de-vida
</t>
  </si>
  <si>
    <t>Durante el I Semestre de 2021 fueron radicadas 326 acciones de tutela en el FPS-FNC, que fueron tramitadas y contestadas en su totalidad. Esta información se puede evidenciar en la base de datos Drive- Asistencia Jurídica: https://drive.google.com/drive/folders/1PIf1nabcobloqo3va4hYogdcMy9NYguy?usp=sharing Teniendo en cuenta que, se cumple satisfactoriamente la actividad prevista en un porcentaje del 100%, se indica continuar con la forma de registro y seguimiento de acciones de tutela radicadas en el periodo evaluado.</t>
  </si>
  <si>
    <t>=</t>
  </si>
  <si>
    <t xml:space="preserve">No de Acciones de mejora implementadas por cada proceso/No de Acciones de mejora formuladas en el  Informe de Revisión por la Dirección	</t>
  </si>
  <si>
    <t>COMPARATIVO RESULTADO DE LOS INDICADORES SEMESTRES DE LA VIGENCIA   2021</t>
  </si>
  <si>
    <t>RESULTADOS POR RANGOS
- SEGUNDO SEMESTRE 2021 -</t>
  </si>
  <si>
    <t>RESULTADO PORCENTUAL</t>
  </si>
  <si>
    <t>RANGO ESTABLECIDO</t>
  </si>
  <si>
    <t>RESULTADOS POR RANGOS
- PRIMER SEMESTRE 2021 -</t>
  </si>
  <si>
    <t>RANGO PORCENTUAL</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</si>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</sst>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 #,##0.00"/>
  </numFmts>
  <fonts count="35">
    <font>
      <sz val="11"/>
      <color theme="1"/>
      <name val="Calibri"/>
      <family val="2"/>
      <scheme val="minor"/>
    </font>
    <font>
      <sz val="10"/>
      <name val="Arial"/>
      <family val="2"/>
    </font>
    <font>
      <sz val="10"/>
      <name val="Arial Narrow"/>
      <family val="2"/>
    </font>
    <font>
      <b/>
      <sz val="12"/>
      <name val="Arial Narrow"/>
      <family val="2"/>
    </font>
    <font>
      <b/>
      <sz val="8"/>
      <name val="Arial Narrow"/>
      <family val="2"/>
    </font>
    <font>
      <sz val="8"/>
      <name val="Arial Narrow"/>
      <family val="2"/>
    </font>
    <font>
      <sz val="10"/>
      <name val="Arial"/>
      <family val="2"/>
    </font>
    <font>
      <sz val="12"/>
      <name val="Arial Narrow"/>
      <family val="2"/>
    </font>
    <font>
      <sz val="11"/>
      <color theme="1"/>
      <name val="Calibri"/>
      <family val="2"/>
      <scheme val="minor"/>
    </font>
    <font>
      <sz val="11"/>
      <color theme="1"/>
      <name val="Arial Narrow"/>
      <family val="2"/>
    </font>
    <font>
      <sz val="11"/>
      <name val="Calibri"/>
      <family val="2"/>
      <scheme val="minor"/>
    </font>
    <font>
      <b/>
      <sz val="11"/>
      <name val="Arial Narrow"/>
      <family val="2"/>
    </font>
    <font>
      <sz val="9"/>
      <name val="Arial Narrow"/>
      <family val="2"/>
    </font>
    <font>
      <sz val="9"/>
      <name val="Calibri"/>
      <family val="2"/>
      <scheme val="minor"/>
    </font>
    <font>
      <b/>
      <sz val="11"/>
      <name val="Calibri"/>
      <family val="2"/>
      <scheme val="minor"/>
    </font>
    <font>
      <sz val="8"/>
      <name val="Calibri"/>
      <family val="2"/>
      <scheme val="minor"/>
    </font>
    <font>
      <b/>
      <sz val="10"/>
      <name val="Arial Narrow"/>
      <family val="2"/>
    </font>
    <font>
      <sz val="10"/>
      <name val="Roboto"/>
    </font>
    <font>
      <sz val="9"/>
      <color indexed="81"/>
      <name val="Tahoma"/>
      <family val="2"/>
    </font>
    <font>
      <sz val="11"/>
      <color theme="1"/>
      <name val="Arial"/>
      <family val="2"/>
    </font>
    <font>
      <b/>
      <sz val="11"/>
      <color theme="1"/>
      <name val="Arial Narrow"/>
      <family val="2"/>
    </font>
    <font>
      <sz val="11"/>
      <name val="Arial Narrow"/>
      <family val="2"/>
    </font>
    <font>
      <sz val="11"/>
      <color rgb="FFFF0000"/>
      <name val="Arial Narrow"/>
      <family val="2"/>
    </font>
    <font>
      <sz val="11"/>
      <color rgb="FF7030A0"/>
      <name val="Arial Narrow"/>
      <family val="2"/>
    </font>
    <font>
      <u/>
      <sz val="11"/>
      <name val="Arial Narrow"/>
      <family val="2"/>
    </font>
    <font>
      <b/>
      <sz val="9"/>
      <color indexed="81"/>
      <name val="Tahoma"/>
      <family val="2"/>
    </font>
    <font>
      <b/>
      <sz val="11"/>
      <color theme="1"/>
      <name val="Calibri"/>
      <family val="2"/>
      <scheme val="minor"/>
    </font>
    <font>
      <b/>
      <sz val="18"/>
      <color theme="1"/>
      <name val="Calibri"/>
      <family val="2"/>
      <scheme val="minor"/>
    </font>
    <font>
      <b/>
      <sz val="24"/>
      <color theme="1"/>
      <name val="Arial Narrow"/>
      <family val="2"/>
    </font>
    <font>
      <b/>
      <sz val="16"/>
      <color theme="1"/>
      <name val="Arial Narrow"/>
      <family val="2"/>
    </font>
    <font>
      <b/>
      <sz val="22"/>
      <color theme="1"/>
      <name val="Calibri"/>
      <family val="2"/>
      <scheme val="minor"/>
    </font>
    <font>
      <b/>
      <sz val="28"/>
      <color rgb="FF00B050"/>
      <name val="Calibri"/>
      <family val="2"/>
      <scheme val="minor"/>
    </font>
    <font>
      <b/>
      <sz val="28"/>
      <color rgb="FFFF0000"/>
      <name val="Calibri"/>
      <family val="2"/>
      <scheme val="minor"/>
    </font>
    <font>
      <b/>
      <sz val="20"/>
      <color theme="1"/>
      <name val="Calibri"/>
      <family val="2"/>
      <scheme val="minor"/>
    </font>
    <font>
      <b/>
      <sz val="28"/>
      <name val="Calibri"/>
      <family val="2"/>
      <scheme val="minor"/>
    </font>
  </fonts>
  <fills count="26">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10"/>
        <bgColor indexed="64"/>
      </patternFill>
    </fill>
    <fill>
      <patternFill patternType="solid">
        <fgColor indexed="43"/>
        <bgColor indexed="64"/>
      </patternFill>
    </fill>
    <fill>
      <patternFill patternType="solid">
        <fgColor indexed="9"/>
      </patternFill>
    </fill>
    <fill>
      <patternFill patternType="solid">
        <fgColor rgb="FF00FF00"/>
        <bgColor indexed="64"/>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theme="9" tint="-0.249977111117893"/>
        <bgColor indexed="64"/>
      </patternFill>
    </fill>
    <fill>
      <patternFill patternType="solid">
        <fgColor rgb="FFFF0000"/>
        <bgColor indexed="64"/>
      </patternFill>
    </fill>
    <fill>
      <patternFill patternType="solid">
        <fgColor rgb="FF66FF66"/>
        <bgColor indexed="64"/>
      </patternFill>
    </fill>
    <fill>
      <patternFill patternType="solid">
        <fgColor theme="0"/>
        <bgColor theme="0"/>
      </patternFill>
    </fill>
    <fill>
      <patternFill patternType="solid">
        <fgColor rgb="FFFFFF99"/>
        <bgColor rgb="FFFFFF99"/>
      </patternFill>
    </fill>
    <fill>
      <patternFill patternType="solid">
        <fgColor rgb="FF00FF00"/>
        <bgColor rgb="FF00FF00"/>
      </patternFill>
    </fill>
    <fill>
      <patternFill patternType="solid">
        <fgColor rgb="FFFFFF00"/>
        <bgColor rgb="FFFFFF00"/>
      </patternFill>
    </fill>
    <fill>
      <patternFill patternType="solid">
        <fgColor rgb="FFFF0000"/>
        <bgColor rgb="FFFF0000"/>
      </patternFill>
    </fill>
    <fill>
      <patternFill patternType="solid">
        <fgColor rgb="FF00FFFF"/>
        <bgColor rgb="FF00FFFF"/>
      </patternFill>
    </fill>
    <fill>
      <patternFill patternType="solid">
        <fgColor rgb="FFE36C09"/>
        <bgColor rgb="FFE36C09"/>
      </patternFill>
    </fill>
    <fill>
      <patternFill patternType="solid">
        <fgColor rgb="FFFFFFFF"/>
        <bgColor rgb="FFFFFFFF"/>
      </patternFill>
    </fill>
    <fill>
      <patternFill patternType="solid">
        <fgColor rgb="FFF7A7D5"/>
        <bgColor rgb="FF00FFFF"/>
      </patternFill>
    </fill>
    <fill>
      <patternFill patternType="solid">
        <fgColor theme="4" tint="0.79998168889431442"/>
        <bgColor indexed="64"/>
      </patternFill>
    </fill>
    <fill>
      <patternFill patternType="solid">
        <fgColor rgb="FF00B050"/>
        <bgColor rgb="FF00FFFF"/>
      </patternFill>
    </fill>
    <fill>
      <patternFill patternType="solid">
        <fgColor rgb="FF00B05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thin">
        <color indexed="64"/>
      </bottom>
      <diagonal/>
    </border>
    <border>
      <left style="thick">
        <color indexed="64"/>
      </left>
      <right style="thick">
        <color indexed="64"/>
      </right>
      <top/>
      <bottom style="hair">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right/>
      <top/>
      <bottom style="medium">
        <color indexed="64"/>
      </bottom>
      <diagonal/>
    </border>
    <border>
      <left style="thick">
        <color indexed="64"/>
      </left>
      <right style="thick">
        <color indexed="64"/>
      </right>
      <top style="medium">
        <color indexed="64"/>
      </top>
      <bottom/>
      <diagonal/>
    </border>
    <border>
      <left style="thick">
        <color indexed="64"/>
      </left>
      <right style="thick">
        <color indexed="64"/>
      </right>
      <top style="medium">
        <color indexed="64"/>
      </top>
      <bottom style="hair">
        <color indexed="64"/>
      </bottom>
      <diagonal/>
    </border>
    <border>
      <left style="medium">
        <color indexed="64"/>
      </left>
      <right style="thick">
        <color indexed="64"/>
      </right>
      <top style="medium">
        <color indexed="64"/>
      </top>
      <bottom style="hair">
        <color indexed="64"/>
      </bottom>
      <diagonal/>
    </border>
    <border>
      <left style="medium">
        <color indexed="64"/>
      </left>
      <right style="thick">
        <color indexed="64"/>
      </right>
      <top style="hair">
        <color indexed="64"/>
      </top>
      <bottom style="hair">
        <color indexed="64"/>
      </bottom>
      <diagonal/>
    </border>
    <border>
      <left style="medium">
        <color indexed="64"/>
      </left>
      <right style="thick">
        <color indexed="64"/>
      </right>
      <top style="hair">
        <color indexed="64"/>
      </top>
      <bottom style="medium">
        <color indexed="64"/>
      </bottom>
      <diagonal/>
    </border>
    <border>
      <left style="thick">
        <color indexed="64"/>
      </left>
      <right style="thick">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style="medium">
        <color indexed="64"/>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medium">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medium">
        <color indexed="64"/>
      </right>
      <top/>
      <bottom style="medium">
        <color indexed="64"/>
      </bottom>
      <diagonal/>
    </border>
  </borders>
  <cellStyleXfs count="26">
    <xf numFmtId="0" fontId="0"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6" fillId="0" borderId="0"/>
    <xf numFmtId="9" fontId="1" fillId="0" borderId="0" applyFont="0" applyFill="0" applyBorder="0" applyAlignment="0" applyProtection="0"/>
    <xf numFmtId="9" fontId="1" fillId="0" borderId="0" applyFont="0" applyFill="0" applyBorder="0" applyAlignment="0" applyProtection="0"/>
    <xf numFmtId="0" fontId="19" fillId="0" borderId="0"/>
    <xf numFmtId="0" fontId="1" fillId="0" borderId="0"/>
    <xf numFmtId="9"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9" fontId="8" fillId="0" borderId="0" applyFont="0" applyFill="0" applyBorder="0" applyAlignment="0" applyProtection="0"/>
  </cellStyleXfs>
  <cellXfs count="370">
    <xf numFmtId="0" fontId="0" fillId="0" borderId="0" xfId="0"/>
    <xf numFmtId="0" fontId="4" fillId="3"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9" fillId="8" borderId="0" xfId="0" applyFont="1" applyFill="1" applyBorder="1" applyAlignment="1">
      <alignment horizontal="center" vertical="center" wrapText="1"/>
    </xf>
    <xf numFmtId="0" fontId="4" fillId="3" borderId="11" xfId="0" applyFont="1" applyFill="1" applyBorder="1" applyAlignment="1" applyProtection="1">
      <alignment horizontal="center" vertical="center" wrapText="1"/>
      <protection locked="0"/>
    </xf>
    <xf numFmtId="0" fontId="0" fillId="0" borderId="0" xfId="0" applyAlignment="1">
      <alignment horizontal="center"/>
    </xf>
    <xf numFmtId="0" fontId="0" fillId="0" borderId="0" xfId="0" applyBorder="1" applyAlignment="1">
      <alignment horizontal="center"/>
    </xf>
    <xf numFmtId="0" fontId="0" fillId="12" borderId="0" xfId="0" applyFill="1"/>
    <xf numFmtId="0" fontId="0" fillId="10" borderId="0" xfId="0" applyFill="1"/>
    <xf numFmtId="0" fontId="0" fillId="13" borderId="0" xfId="0" applyFill="1"/>
    <xf numFmtId="0" fontId="10" fillId="8" borderId="0" xfId="0" applyFont="1" applyFill="1"/>
    <xf numFmtId="0" fontId="10" fillId="0" borderId="0" xfId="0" applyFont="1"/>
    <xf numFmtId="0" fontId="13" fillId="8" borderId="0" xfId="0" applyFont="1" applyFill="1" applyAlignment="1">
      <alignment horizontal="left"/>
    </xf>
    <xf numFmtId="0" fontId="14" fillId="8" borderId="0" xfId="0" applyFont="1" applyFill="1" applyAlignment="1"/>
    <xf numFmtId="0" fontId="10" fillId="0" borderId="0" xfId="0" applyFont="1" applyFill="1"/>
    <xf numFmtId="0" fontId="10" fillId="0" borderId="0" xfId="0" applyFont="1" applyAlignment="1">
      <alignment horizontal="left" vertical="center" wrapText="1"/>
    </xf>
    <xf numFmtId="0" fontId="9" fillId="0" borderId="0" xfId="19" applyFont="1" applyAlignment="1">
      <alignment vertical="center"/>
    </xf>
    <xf numFmtId="0" fontId="9" fillId="0" borderId="0" xfId="19" applyFont="1" applyBorder="1" applyAlignment="1">
      <alignment vertical="center"/>
    </xf>
    <xf numFmtId="0" fontId="9" fillId="0" borderId="0" xfId="19" applyFont="1" applyAlignment="1">
      <alignment horizontal="left" vertical="center"/>
    </xf>
    <xf numFmtId="0" fontId="9" fillId="0" borderId="0" xfId="19" applyFont="1" applyBorder="1" applyAlignment="1">
      <alignment horizontal="left" vertical="center" wrapText="1"/>
    </xf>
    <xf numFmtId="0" fontId="9" fillId="0" borderId="0" xfId="19" applyFont="1" applyAlignment="1">
      <alignment horizontal="left" vertical="center" wrapText="1"/>
    </xf>
    <xf numFmtId="0" fontId="20" fillId="0" borderId="0" xfId="19" applyFont="1" applyAlignment="1">
      <alignment vertical="center"/>
    </xf>
    <xf numFmtId="0" fontId="9" fillId="14" borderId="0" xfId="19" applyFont="1" applyFill="1" applyBorder="1" applyAlignment="1">
      <alignment vertical="center"/>
    </xf>
    <xf numFmtId="0" fontId="20" fillId="14" borderId="0" xfId="19" applyFont="1" applyFill="1" applyBorder="1" applyAlignment="1">
      <alignment vertical="center"/>
    </xf>
    <xf numFmtId="0" fontId="9" fillId="14" borderId="0" xfId="19" applyFont="1" applyFill="1" applyBorder="1" applyAlignment="1">
      <alignment horizontal="left" vertical="center"/>
    </xf>
    <xf numFmtId="0" fontId="20" fillId="14" borderId="0" xfId="19" applyFont="1" applyFill="1" applyBorder="1" applyAlignment="1">
      <alignment horizontal="left" vertical="center"/>
    </xf>
    <xf numFmtId="0" fontId="20" fillId="0" borderId="0" xfId="19" applyFont="1" applyBorder="1" applyAlignment="1">
      <alignment vertical="center"/>
    </xf>
    <xf numFmtId="0" fontId="9" fillId="0" borderId="0" xfId="19" applyFont="1" applyFill="1" applyAlignment="1">
      <alignment vertical="center"/>
    </xf>
    <xf numFmtId="0" fontId="9" fillId="0" borderId="0" xfId="19" applyFont="1" applyFill="1" applyBorder="1" applyAlignment="1">
      <alignment vertical="center"/>
    </xf>
    <xf numFmtId="0" fontId="21" fillId="0" borderId="12" xfId="20" applyFont="1" applyFill="1" applyBorder="1" applyAlignment="1" applyProtection="1">
      <alignment horizontal="left" vertical="center" wrapText="1"/>
      <protection locked="0"/>
    </xf>
    <xf numFmtId="0" fontId="21" fillId="0" borderId="13" xfId="20" applyFont="1" applyFill="1" applyBorder="1" applyAlignment="1" applyProtection="1">
      <alignment horizontal="left" vertical="center" wrapText="1"/>
      <protection locked="0"/>
    </xf>
    <xf numFmtId="0" fontId="21" fillId="0" borderId="13" xfId="19" applyFont="1" applyFill="1" applyBorder="1" applyAlignment="1" applyProtection="1">
      <alignment horizontal="left" vertical="center" wrapText="1"/>
    </xf>
    <xf numFmtId="9" fontId="21" fillId="0" borderId="13" xfId="17" applyFont="1" applyFill="1" applyBorder="1" applyAlignment="1" applyProtection="1">
      <alignment horizontal="center" vertical="center" wrapText="1"/>
    </xf>
    <xf numFmtId="0" fontId="21" fillId="0" borderId="13" xfId="19" applyFont="1" applyFill="1" applyBorder="1" applyAlignment="1">
      <alignment horizontal="center" vertical="center"/>
    </xf>
    <xf numFmtId="0" fontId="21" fillId="0" borderId="14" xfId="19" applyFont="1" applyFill="1" applyBorder="1" applyAlignment="1">
      <alignment horizontal="center" vertical="center" wrapText="1"/>
    </xf>
    <xf numFmtId="0" fontId="21" fillId="0" borderId="15" xfId="19" applyFont="1" applyFill="1" applyBorder="1" applyAlignment="1">
      <alignment horizontal="center" vertical="center" wrapText="1"/>
    </xf>
    <xf numFmtId="0" fontId="21" fillId="0" borderId="16" xfId="19" applyFont="1" applyFill="1" applyBorder="1" applyAlignment="1">
      <alignment horizontal="center" vertical="center" wrapText="1"/>
    </xf>
    <xf numFmtId="9" fontId="21" fillId="0" borderId="13" xfId="19" applyNumberFormat="1" applyFont="1" applyFill="1" applyBorder="1" applyAlignment="1">
      <alignment horizontal="center" vertical="center" wrapText="1"/>
    </xf>
    <xf numFmtId="0" fontId="21" fillId="0" borderId="13" xfId="19" applyFont="1" applyFill="1" applyBorder="1" applyAlignment="1">
      <alignment horizontal="center" vertical="center" wrapText="1"/>
    </xf>
    <xf numFmtId="49" fontId="21" fillId="0" borderId="13" xfId="19" applyNumberFormat="1" applyFont="1" applyFill="1" applyBorder="1" applyAlignment="1">
      <alignment horizontal="left" vertical="center"/>
    </xf>
    <xf numFmtId="0" fontId="9" fillId="0" borderId="13" xfId="19" applyFont="1" applyFill="1" applyBorder="1" applyAlignment="1">
      <alignment horizontal="center" vertical="center" wrapText="1"/>
    </xf>
    <xf numFmtId="0" fontId="9" fillId="0" borderId="13" xfId="19" applyFont="1" applyFill="1" applyBorder="1" applyAlignment="1">
      <alignment horizontal="left" vertical="center" wrapText="1"/>
    </xf>
    <xf numFmtId="0" fontId="9" fillId="0" borderId="13" xfId="19" applyFont="1" applyFill="1" applyBorder="1" applyAlignment="1">
      <alignment horizontal="center" vertical="center"/>
    </xf>
    <xf numFmtId="0" fontId="21" fillId="0" borderId="17" xfId="20" applyFont="1" applyFill="1" applyBorder="1" applyAlignment="1" applyProtection="1">
      <alignment horizontal="left" vertical="center" wrapText="1"/>
      <protection locked="0"/>
    </xf>
    <xf numFmtId="0" fontId="21" fillId="0" borderId="18" xfId="20" applyFont="1" applyFill="1" applyBorder="1" applyAlignment="1" applyProtection="1">
      <alignment horizontal="left" vertical="center" wrapText="1"/>
      <protection locked="0"/>
    </xf>
    <xf numFmtId="0" fontId="21" fillId="0" borderId="18" xfId="19" applyFont="1" applyFill="1" applyBorder="1" applyAlignment="1" applyProtection="1">
      <alignment horizontal="left" vertical="center" wrapText="1"/>
    </xf>
    <xf numFmtId="9" fontId="21" fillId="0" borderId="18" xfId="17" applyFont="1" applyFill="1" applyBorder="1" applyAlignment="1" applyProtection="1">
      <alignment horizontal="center" vertical="center" wrapText="1"/>
    </xf>
    <xf numFmtId="0" fontId="21" fillId="0" borderId="18" xfId="19" applyFont="1" applyFill="1" applyBorder="1" applyAlignment="1">
      <alignment horizontal="center" vertical="center"/>
    </xf>
    <xf numFmtId="0" fontId="21" fillId="0" borderId="19" xfId="19" applyFont="1" applyFill="1" applyBorder="1" applyAlignment="1">
      <alignment horizontal="center" vertical="center" wrapText="1"/>
    </xf>
    <xf numFmtId="0" fontId="21" fillId="0" borderId="20" xfId="19" applyFont="1" applyFill="1" applyBorder="1" applyAlignment="1">
      <alignment horizontal="center" vertical="center" wrapText="1"/>
    </xf>
    <xf numFmtId="0" fontId="21" fillId="0" borderId="21" xfId="19" applyFont="1" applyFill="1" applyBorder="1" applyAlignment="1">
      <alignment horizontal="center" vertical="center" wrapText="1"/>
    </xf>
    <xf numFmtId="9" fontId="21" fillId="0" borderId="18" xfId="19" applyNumberFormat="1" applyFont="1" applyFill="1" applyBorder="1" applyAlignment="1">
      <alignment horizontal="center" vertical="center" wrapText="1"/>
    </xf>
    <xf numFmtId="0" fontId="21" fillId="0" borderId="18" xfId="19" applyFont="1" applyFill="1" applyBorder="1" applyAlignment="1">
      <alignment horizontal="center" vertical="center" wrapText="1"/>
    </xf>
    <xf numFmtId="49" fontId="21" fillId="0" borderId="18" xfId="19" applyNumberFormat="1" applyFont="1" applyFill="1" applyBorder="1" applyAlignment="1">
      <alignment horizontal="left" vertical="center"/>
    </xf>
    <xf numFmtId="0" fontId="9" fillId="0" borderId="18" xfId="19" applyFont="1" applyFill="1" applyBorder="1" applyAlignment="1">
      <alignment horizontal="center" vertical="center" wrapText="1"/>
    </xf>
    <xf numFmtId="0" fontId="9" fillId="0" borderId="18" xfId="19" applyFont="1" applyFill="1" applyBorder="1" applyAlignment="1">
      <alignment horizontal="left" vertical="center" wrapText="1"/>
    </xf>
    <xf numFmtId="0" fontId="9" fillId="0" borderId="18" xfId="19" applyFont="1" applyFill="1" applyBorder="1" applyAlignment="1">
      <alignment horizontal="center" vertical="center"/>
    </xf>
    <xf numFmtId="0" fontId="9" fillId="0" borderId="17" xfId="19" applyFont="1" applyFill="1" applyBorder="1" applyAlignment="1">
      <alignment horizontal="left" vertical="center" wrapText="1"/>
    </xf>
    <xf numFmtId="9" fontId="9" fillId="0" borderId="18" xfId="19" applyNumberFormat="1" applyFont="1" applyFill="1" applyBorder="1" applyAlignment="1">
      <alignment horizontal="center" vertical="center" wrapText="1"/>
    </xf>
    <xf numFmtId="0" fontId="9" fillId="0" borderId="18" xfId="19" applyFont="1" applyFill="1" applyBorder="1" applyAlignment="1" applyProtection="1">
      <alignment horizontal="left" vertical="center" wrapText="1"/>
      <protection locked="0"/>
    </xf>
    <xf numFmtId="0" fontId="22" fillId="0" borderId="18" xfId="19" applyFont="1" applyFill="1" applyBorder="1" applyAlignment="1">
      <alignment horizontal="left" vertical="center" wrapText="1"/>
    </xf>
    <xf numFmtId="0" fontId="9" fillId="0" borderId="18" xfId="19" applyFont="1" applyFill="1" applyBorder="1" applyAlignment="1" applyProtection="1">
      <alignment horizontal="justify" vertical="center" wrapText="1"/>
      <protection locked="0"/>
    </xf>
    <xf numFmtId="0" fontId="9" fillId="0" borderId="0" xfId="19" applyFont="1" applyFill="1" applyBorder="1" applyAlignment="1">
      <alignment horizontal="justify" vertical="center" wrapText="1"/>
    </xf>
    <xf numFmtId="0" fontId="21" fillId="0" borderId="17" xfId="20" applyFont="1" applyFill="1" applyBorder="1" applyAlignment="1" applyProtection="1">
      <alignment horizontal="justify" vertical="center"/>
      <protection locked="0"/>
    </xf>
    <xf numFmtId="0" fontId="21" fillId="0" borderId="18" xfId="20" applyFont="1" applyFill="1" applyBorder="1" applyAlignment="1" applyProtection="1">
      <alignment horizontal="justify" vertical="center" wrapText="1"/>
      <protection locked="0"/>
    </xf>
    <xf numFmtId="0" fontId="21" fillId="0" borderId="18" xfId="19" applyFont="1" applyFill="1" applyBorder="1" applyAlignment="1" applyProtection="1">
      <alignment horizontal="center" vertical="center" wrapText="1"/>
    </xf>
    <xf numFmtId="9" fontId="21" fillId="0" borderId="18" xfId="21" applyFont="1" applyFill="1" applyBorder="1" applyAlignment="1" applyProtection="1">
      <alignment horizontal="center" vertical="center" wrapText="1"/>
    </xf>
    <xf numFmtId="0" fontId="21" fillId="0" borderId="19" xfId="19" quotePrefix="1" applyFont="1" applyFill="1" applyBorder="1" applyAlignment="1">
      <alignment horizontal="center" vertical="center" wrapText="1"/>
    </xf>
    <xf numFmtId="0" fontId="23" fillId="0" borderId="0" xfId="19" applyFont="1" applyFill="1" applyBorder="1" applyAlignment="1">
      <alignment horizontal="justify" vertical="center" wrapText="1"/>
    </xf>
    <xf numFmtId="0" fontId="21" fillId="0" borderId="17" xfId="20" applyFont="1" applyFill="1" applyBorder="1" applyAlignment="1" applyProtection="1">
      <alignment horizontal="center" vertical="center"/>
      <protection locked="0"/>
    </xf>
    <xf numFmtId="0" fontId="21" fillId="0" borderId="18" xfId="20" applyFont="1" applyFill="1" applyBorder="1" applyAlignment="1" applyProtection="1">
      <alignment horizontal="center" vertical="center"/>
      <protection locked="0"/>
    </xf>
    <xf numFmtId="0" fontId="21" fillId="0" borderId="18" xfId="20" applyFont="1" applyFill="1" applyBorder="1" applyAlignment="1" applyProtection="1">
      <alignment vertical="center" wrapText="1"/>
      <protection locked="0"/>
    </xf>
    <xf numFmtId="0" fontId="22" fillId="0" borderId="0" xfId="19" applyFont="1" applyFill="1" applyBorder="1" applyAlignment="1">
      <alignment horizontal="justify" vertical="center" wrapText="1"/>
    </xf>
    <xf numFmtId="0" fontId="21" fillId="0" borderId="0" xfId="19" applyFont="1" applyFill="1" applyBorder="1" applyAlignment="1">
      <alignment horizontal="justify" vertical="center" wrapText="1"/>
    </xf>
    <xf numFmtId="0" fontId="21" fillId="0" borderId="17" xfId="19" applyFont="1" applyFill="1" applyBorder="1" applyAlignment="1">
      <alignment horizontal="left" vertical="center" wrapText="1"/>
    </xf>
    <xf numFmtId="0" fontId="21" fillId="0" borderId="18" xfId="19" applyFont="1" applyFill="1" applyBorder="1" applyAlignment="1">
      <alignment horizontal="left" vertical="center" wrapText="1"/>
    </xf>
    <xf numFmtId="3" fontId="21" fillId="0" borderId="18" xfId="19" applyNumberFormat="1" applyFont="1" applyFill="1" applyBorder="1" applyAlignment="1">
      <alignment horizontal="center" vertical="center"/>
    </xf>
    <xf numFmtId="0" fontId="21" fillId="0" borderId="18" xfId="20" applyFont="1" applyFill="1" applyBorder="1" applyAlignment="1" applyProtection="1">
      <alignment horizontal="center" vertical="center" wrapText="1"/>
      <protection locked="0"/>
    </xf>
    <xf numFmtId="0" fontId="21" fillId="0" borderId="18" xfId="22" applyFont="1" applyFill="1" applyBorder="1" applyAlignment="1">
      <alignment horizontal="left" vertical="center" wrapText="1"/>
    </xf>
    <xf numFmtId="0" fontId="21" fillId="0" borderId="18" xfId="23" applyFont="1" applyFill="1" applyBorder="1" applyAlignment="1">
      <alignment horizontal="center" vertical="center"/>
    </xf>
    <xf numFmtId="0" fontId="21" fillId="0" borderId="17" xfId="20" applyFont="1" applyFill="1" applyBorder="1" applyAlignment="1" applyProtection="1">
      <alignment horizontal="center" vertical="center" wrapText="1"/>
      <protection locked="0"/>
    </xf>
    <xf numFmtId="164" fontId="21" fillId="0" borderId="18" xfId="19" applyNumberFormat="1" applyFont="1" applyFill="1" applyBorder="1" applyAlignment="1">
      <alignment horizontal="center" vertical="center"/>
    </xf>
    <xf numFmtId="0" fontId="21" fillId="0" borderId="17" xfId="19" applyFont="1" applyFill="1" applyBorder="1" applyAlignment="1">
      <alignment horizontal="center" vertical="center"/>
    </xf>
    <xf numFmtId="9" fontId="21" fillId="0" borderId="19" xfId="19" applyNumberFormat="1" applyFont="1" applyFill="1" applyBorder="1" applyAlignment="1">
      <alignment horizontal="center" vertical="center" wrapText="1"/>
    </xf>
    <xf numFmtId="3" fontId="21" fillId="0" borderId="17" xfId="19" applyNumberFormat="1" applyFont="1" applyFill="1" applyBorder="1" applyAlignment="1">
      <alignment horizontal="left" vertical="center" wrapText="1"/>
    </xf>
    <xf numFmtId="3" fontId="21" fillId="0" borderId="18" xfId="19" applyNumberFormat="1" applyFont="1" applyFill="1" applyBorder="1" applyAlignment="1">
      <alignment horizontal="left" vertical="center" wrapText="1"/>
    </xf>
    <xf numFmtId="4" fontId="21" fillId="0" borderId="17" xfId="19" applyNumberFormat="1" applyFont="1" applyFill="1" applyBorder="1" applyAlignment="1">
      <alignment horizontal="left" vertical="center" wrapText="1"/>
    </xf>
    <xf numFmtId="4" fontId="21" fillId="0" borderId="18" xfId="19" applyNumberFormat="1" applyFont="1" applyFill="1" applyBorder="1" applyAlignment="1">
      <alignment horizontal="left" vertical="center" wrapText="1"/>
    </xf>
    <xf numFmtId="4" fontId="21" fillId="0" borderId="18" xfId="19" applyNumberFormat="1" applyFont="1" applyFill="1" applyBorder="1" applyAlignment="1">
      <alignment horizontal="center" vertical="center"/>
    </xf>
    <xf numFmtId="0" fontId="24" fillId="0" borderId="18" xfId="19" applyFont="1" applyFill="1" applyBorder="1" applyAlignment="1">
      <alignment horizontal="left" vertical="center" wrapText="1"/>
    </xf>
    <xf numFmtId="0" fontId="21" fillId="0" borderId="19" xfId="19" applyFont="1" applyFill="1" applyBorder="1" applyAlignment="1">
      <alignment horizontal="center" vertical="center"/>
    </xf>
    <xf numFmtId="0" fontId="21" fillId="0" borderId="20" xfId="19" applyFont="1" applyFill="1" applyBorder="1" applyAlignment="1">
      <alignment horizontal="center" vertical="center"/>
    </xf>
    <xf numFmtId="0" fontId="21" fillId="0" borderId="21" xfId="19" applyFont="1" applyFill="1" applyBorder="1" applyAlignment="1">
      <alignment horizontal="center" vertical="center"/>
    </xf>
    <xf numFmtId="9" fontId="21" fillId="0" borderId="18" xfId="19" applyNumberFormat="1" applyFont="1" applyFill="1" applyBorder="1" applyAlignment="1">
      <alignment horizontal="center" vertical="center"/>
    </xf>
    <xf numFmtId="0" fontId="21" fillId="0" borderId="17" xfId="19" applyFont="1" applyFill="1" applyBorder="1" applyAlignment="1" applyProtection="1">
      <alignment horizontal="center" vertical="center" wrapText="1"/>
      <protection locked="0"/>
    </xf>
    <xf numFmtId="0" fontId="21" fillId="0" borderId="18" xfId="19" applyFont="1" applyFill="1" applyBorder="1" applyAlignment="1" applyProtection="1">
      <alignment horizontal="justify" vertical="center" wrapText="1"/>
      <protection locked="0"/>
    </xf>
    <xf numFmtId="2" fontId="21" fillId="0" borderId="18" xfId="19" applyNumberFormat="1" applyFont="1" applyFill="1" applyBorder="1" applyAlignment="1">
      <alignment horizontal="center" vertical="center" wrapText="1"/>
    </xf>
    <xf numFmtId="43" fontId="21" fillId="0" borderId="18" xfId="24" applyFont="1" applyFill="1" applyBorder="1" applyAlignment="1">
      <alignment horizontal="center" vertical="center" wrapText="1"/>
    </xf>
    <xf numFmtId="49" fontId="21" fillId="0" borderId="18" xfId="19" applyNumberFormat="1" applyFont="1" applyFill="1" applyBorder="1" applyAlignment="1">
      <alignment horizontal="left" vertical="center" wrapText="1"/>
    </xf>
    <xf numFmtId="9" fontId="21" fillId="0" borderId="17" xfId="19" applyNumberFormat="1" applyFont="1" applyFill="1" applyBorder="1" applyAlignment="1">
      <alignment horizontal="left" vertical="center" wrapText="1"/>
    </xf>
    <xf numFmtId="9" fontId="21" fillId="0" borderId="18" xfId="19" applyNumberFormat="1" applyFont="1" applyFill="1" applyBorder="1" applyAlignment="1">
      <alignment horizontal="left" vertical="center" wrapText="1"/>
    </xf>
    <xf numFmtId="0" fontId="21" fillId="0" borderId="18" xfId="19" applyFont="1" applyFill="1" applyBorder="1" applyAlignment="1" applyProtection="1">
      <alignment horizontal="left" vertical="center" wrapText="1"/>
      <protection locked="0"/>
    </xf>
    <xf numFmtId="0" fontId="21" fillId="0" borderId="17" xfId="23" applyFont="1" applyFill="1" applyBorder="1" applyAlignment="1">
      <alignment horizontal="left" vertical="center" wrapText="1"/>
    </xf>
    <xf numFmtId="0" fontId="21" fillId="0" borderId="18" xfId="23" applyFont="1" applyFill="1" applyBorder="1" applyAlignment="1">
      <alignment horizontal="left" vertical="center" wrapText="1"/>
    </xf>
    <xf numFmtId="9" fontId="21" fillId="0" borderId="18" xfId="21" applyFont="1" applyFill="1" applyBorder="1" applyAlignment="1">
      <alignment horizontal="center" vertical="center"/>
    </xf>
    <xf numFmtId="1" fontId="21" fillId="0" borderId="18" xfId="19" applyNumberFormat="1" applyFont="1" applyFill="1" applyBorder="1" applyAlignment="1">
      <alignment horizontal="center" vertical="center"/>
    </xf>
    <xf numFmtId="0" fontId="21" fillId="0" borderId="18" xfId="19" applyFont="1" applyFill="1" applyBorder="1" applyAlignment="1" applyProtection="1">
      <alignment horizontal="center" vertical="center" wrapText="1"/>
      <protection locked="0"/>
    </xf>
    <xf numFmtId="9" fontId="21" fillId="0" borderId="22" xfId="19" applyNumberFormat="1" applyFont="1" applyFill="1" applyBorder="1" applyAlignment="1">
      <alignment horizontal="left" vertical="center" wrapText="1"/>
    </xf>
    <xf numFmtId="9" fontId="21" fillId="0" borderId="23" xfId="19" applyNumberFormat="1" applyFont="1" applyFill="1" applyBorder="1" applyAlignment="1">
      <alignment horizontal="justify" vertical="center" wrapText="1"/>
    </xf>
    <xf numFmtId="9" fontId="21" fillId="0" borderId="23" xfId="19" applyNumberFormat="1" applyFont="1" applyFill="1" applyBorder="1" applyAlignment="1">
      <alignment horizontal="left" vertical="center" wrapText="1"/>
    </xf>
    <xf numFmtId="9" fontId="21" fillId="0" borderId="23" xfId="19" applyNumberFormat="1" applyFont="1" applyFill="1" applyBorder="1" applyAlignment="1">
      <alignment horizontal="center" vertical="center" wrapText="1"/>
    </xf>
    <xf numFmtId="1" fontId="21" fillId="0" borderId="23" xfId="19" applyNumberFormat="1" applyFont="1" applyFill="1" applyBorder="1" applyAlignment="1">
      <alignment horizontal="center" vertical="center"/>
    </xf>
    <xf numFmtId="0" fontId="21" fillId="0" borderId="23" xfId="19" applyFont="1" applyFill="1" applyBorder="1" applyAlignment="1" applyProtection="1">
      <alignment horizontal="center" vertical="center" wrapText="1"/>
      <protection locked="0"/>
    </xf>
    <xf numFmtId="0" fontId="21" fillId="0" borderId="24" xfId="19" applyFont="1" applyFill="1" applyBorder="1" applyAlignment="1">
      <alignment horizontal="center" vertical="center" wrapText="1"/>
    </xf>
    <xf numFmtId="0" fontId="21" fillId="0" borderId="25" xfId="19" applyFont="1" applyFill="1" applyBorder="1" applyAlignment="1">
      <alignment horizontal="center" vertical="center" wrapText="1"/>
    </xf>
    <xf numFmtId="0" fontId="21" fillId="0" borderId="23" xfId="19" applyFont="1" applyFill="1" applyBorder="1" applyAlignment="1">
      <alignment horizontal="center" vertical="center" wrapText="1"/>
    </xf>
    <xf numFmtId="0" fontId="21" fillId="0" borderId="23" xfId="19" applyFont="1" applyFill="1" applyBorder="1" applyAlignment="1">
      <alignment horizontal="left" vertical="center" wrapText="1"/>
    </xf>
    <xf numFmtId="0" fontId="9" fillId="0" borderId="23" xfId="19" applyFont="1" applyFill="1" applyBorder="1" applyAlignment="1">
      <alignment horizontal="center" vertical="center" wrapText="1"/>
    </xf>
    <xf numFmtId="0" fontId="9" fillId="0" borderId="23" xfId="19" applyFont="1" applyFill="1" applyBorder="1" applyAlignment="1">
      <alignment horizontal="left" vertical="center" wrapText="1"/>
    </xf>
    <xf numFmtId="0" fontId="9" fillId="0" borderId="23" xfId="19" applyFont="1" applyFill="1" applyBorder="1" applyAlignment="1">
      <alignment horizontal="center" vertical="center"/>
    </xf>
    <xf numFmtId="0" fontId="20" fillId="15" borderId="26" xfId="19" applyFont="1" applyFill="1" applyBorder="1" applyAlignment="1">
      <alignment horizontal="left" vertical="center" wrapText="1"/>
    </xf>
    <xf numFmtId="0" fontId="20" fillId="15" borderId="26" xfId="19" applyFont="1" applyFill="1" applyBorder="1" applyAlignment="1">
      <alignment horizontal="center" vertical="center" wrapText="1"/>
    </xf>
    <xf numFmtId="9" fontId="20" fillId="15" borderId="26" xfId="19" applyNumberFormat="1" applyFont="1" applyFill="1" applyBorder="1" applyAlignment="1">
      <alignment horizontal="center" vertical="center" wrapText="1"/>
    </xf>
    <xf numFmtId="3" fontId="20" fillId="15" borderId="26" xfId="19" applyNumberFormat="1" applyFont="1" applyFill="1" applyBorder="1" applyAlignment="1">
      <alignment horizontal="center" vertical="center" wrapText="1"/>
    </xf>
    <xf numFmtId="0" fontId="20" fillId="16" borderId="27" xfId="19" applyFont="1" applyFill="1" applyBorder="1" applyAlignment="1">
      <alignment horizontal="center" vertical="center" wrapText="1"/>
    </xf>
    <xf numFmtId="0" fontId="20" fillId="17" borderId="28" xfId="19" applyFont="1" applyFill="1" applyBorder="1" applyAlignment="1">
      <alignment horizontal="center" vertical="center" wrapText="1"/>
    </xf>
    <xf numFmtId="0" fontId="20" fillId="18" borderId="29" xfId="19" applyFont="1" applyFill="1" applyBorder="1" applyAlignment="1">
      <alignment horizontal="center" vertical="center" wrapText="1"/>
    </xf>
    <xf numFmtId="0" fontId="20" fillId="19" borderId="26" xfId="19" applyFont="1" applyFill="1" applyBorder="1" applyAlignment="1">
      <alignment horizontal="center" vertical="center" wrapText="1"/>
    </xf>
    <xf numFmtId="0" fontId="20" fillId="17" borderId="26" xfId="19" applyFont="1" applyFill="1" applyBorder="1" applyAlignment="1">
      <alignment horizontal="center" vertical="center" wrapText="1"/>
    </xf>
    <xf numFmtId="0" fontId="20" fillId="19" borderId="31" xfId="19" applyFont="1" applyFill="1" applyBorder="1" applyAlignment="1">
      <alignment horizontal="center" vertical="center" wrapText="1"/>
    </xf>
    <xf numFmtId="0" fontId="20" fillId="17" borderId="32" xfId="19" applyFont="1" applyFill="1" applyBorder="1" applyAlignment="1">
      <alignment vertical="center" wrapText="1"/>
    </xf>
    <xf numFmtId="0" fontId="0" fillId="0" borderId="0" xfId="0" pivotButton="1"/>
    <xf numFmtId="0" fontId="0" fillId="0" borderId="0" xfId="0" applyAlignment="1">
      <alignment horizontal="left"/>
    </xf>
    <xf numFmtId="9" fontId="0" fillId="0" borderId="0" xfId="0" applyNumberFormat="1"/>
    <xf numFmtId="0" fontId="7" fillId="0" borderId="33" xfId="15" applyFont="1" applyFill="1" applyBorder="1" applyAlignment="1" applyProtection="1">
      <alignment horizontal="justify" vertical="center" wrapText="1"/>
      <protection locked="0"/>
    </xf>
    <xf numFmtId="0" fontId="7" fillId="0" borderId="33" xfId="15" applyFont="1" applyFill="1" applyBorder="1" applyAlignment="1" applyProtection="1">
      <alignment horizontal="center" vertical="center" wrapText="1"/>
      <protection locked="0"/>
    </xf>
    <xf numFmtId="9" fontId="7" fillId="0" borderId="33" xfId="18" applyFont="1" applyFill="1" applyBorder="1" applyAlignment="1" applyProtection="1">
      <alignment horizontal="center" vertical="center" wrapText="1"/>
      <protection locked="0"/>
    </xf>
    <xf numFmtId="0" fontId="7" fillId="0" borderId="33" xfId="0" applyFont="1" applyFill="1" applyBorder="1" applyAlignment="1" applyProtection="1">
      <alignment horizontal="center" vertical="center" wrapText="1"/>
    </xf>
    <xf numFmtId="9" fontId="7" fillId="0" borderId="33" xfId="0" applyNumberFormat="1" applyFont="1" applyFill="1" applyBorder="1" applyAlignment="1" applyProtection="1">
      <alignment horizontal="center" vertical="center"/>
      <protection locked="0"/>
    </xf>
    <xf numFmtId="9" fontId="7" fillId="0" borderId="33" xfId="17" applyFont="1" applyFill="1" applyBorder="1" applyAlignment="1" applyProtection="1">
      <alignment horizontal="center" vertical="center" wrapText="1"/>
    </xf>
    <xf numFmtId="9" fontId="11" fillId="0" borderId="33" xfId="0" applyNumberFormat="1" applyFont="1" applyFill="1" applyBorder="1" applyAlignment="1" applyProtection="1">
      <alignment horizontal="left" vertical="center" wrapText="1"/>
    </xf>
    <xf numFmtId="9" fontId="12" fillId="0" borderId="33" xfId="0" applyNumberFormat="1" applyFont="1" applyFill="1" applyBorder="1" applyAlignment="1" applyProtection="1">
      <alignment horizontal="left" vertical="center" wrapText="1"/>
      <protection locked="0"/>
    </xf>
    <xf numFmtId="49" fontId="7" fillId="0" borderId="33" xfId="15" applyNumberFormat="1" applyFont="1" applyFill="1" applyBorder="1" applyAlignment="1" applyProtection="1">
      <alignment horizontal="justify" vertical="center"/>
      <protection locked="0"/>
    </xf>
    <xf numFmtId="0" fontId="7" fillId="0" borderId="33" xfId="0" applyFont="1" applyFill="1" applyBorder="1" applyAlignment="1" applyProtection="1">
      <alignment horizontal="center" vertical="center"/>
      <protection locked="0"/>
    </xf>
    <xf numFmtId="0" fontId="7" fillId="0" borderId="33" xfId="0" applyFont="1" applyFill="1" applyBorder="1" applyAlignment="1">
      <alignment horizontal="center" vertical="center"/>
    </xf>
    <xf numFmtId="0" fontId="2" fillId="0" borderId="33" xfId="16" applyFont="1" applyFill="1" applyBorder="1" applyAlignment="1" applyProtection="1">
      <alignment vertical="top" wrapText="1"/>
      <protection locked="0"/>
    </xf>
    <xf numFmtId="0" fontId="12" fillId="0" borderId="33" xfId="0" applyFont="1" applyFill="1" applyBorder="1" applyAlignment="1" applyProtection="1">
      <alignment horizontal="justify" vertical="center" wrapText="1"/>
      <protection locked="0"/>
    </xf>
    <xf numFmtId="0" fontId="7" fillId="0" borderId="33" xfId="15" applyFont="1" applyFill="1" applyBorder="1" applyAlignment="1" applyProtection="1">
      <alignment horizontal="center" vertical="center"/>
      <protection locked="0"/>
    </xf>
    <xf numFmtId="0" fontId="11" fillId="0" borderId="33" xfId="0" applyFont="1" applyFill="1" applyBorder="1" applyAlignment="1">
      <alignment horizontal="center" vertical="center" wrapText="1"/>
    </xf>
    <xf numFmtId="0" fontId="11" fillId="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protection locked="0"/>
    </xf>
    <xf numFmtId="0" fontId="2" fillId="0" borderId="33" xfId="16" applyFont="1" applyFill="1" applyBorder="1" applyAlignment="1" applyProtection="1">
      <alignment horizontal="left" vertical="center" wrapText="1"/>
      <protection locked="0"/>
    </xf>
    <xf numFmtId="9" fontId="10" fillId="0" borderId="33" xfId="0" applyNumberFormat="1" applyFont="1" applyFill="1" applyBorder="1" applyAlignment="1">
      <alignment horizontal="center" vertical="center"/>
    </xf>
    <xf numFmtId="0" fontId="10" fillId="0" borderId="33" xfId="0" applyFont="1" applyFill="1" applyBorder="1" applyAlignment="1">
      <alignment horizontal="center" vertical="center"/>
    </xf>
    <xf numFmtId="4" fontId="7" fillId="0" borderId="33" xfId="0" applyNumberFormat="1" applyFont="1" applyFill="1" applyBorder="1" applyAlignment="1">
      <alignment horizontal="center" vertical="center"/>
    </xf>
    <xf numFmtId="4" fontId="11" fillId="0" borderId="33" xfId="0" applyNumberFormat="1" applyFont="1" applyFill="1" applyBorder="1" applyAlignment="1" applyProtection="1">
      <alignment horizontal="left" vertical="center" wrapText="1"/>
    </xf>
    <xf numFmtId="4" fontId="2" fillId="0" borderId="33" xfId="16" applyNumberFormat="1" applyFont="1" applyFill="1" applyBorder="1" applyAlignment="1" applyProtection="1">
      <alignment horizontal="left" vertical="center" wrapText="1"/>
      <protection locked="0"/>
    </xf>
    <xf numFmtId="3" fontId="7" fillId="0" borderId="33" xfId="0" applyNumberFormat="1" applyFont="1" applyFill="1" applyBorder="1" applyAlignment="1">
      <alignment horizontal="center" vertical="center"/>
    </xf>
    <xf numFmtId="3" fontId="11" fillId="0" borderId="33" xfId="0" applyNumberFormat="1" applyFont="1" applyFill="1" applyBorder="1" applyAlignment="1" applyProtection="1">
      <alignment horizontal="left" vertical="center" wrapText="1"/>
    </xf>
    <xf numFmtId="3" fontId="2" fillId="0" borderId="33" xfId="16" applyNumberFormat="1" applyFont="1" applyFill="1" applyBorder="1" applyAlignment="1" applyProtection="1">
      <alignment horizontal="left" vertical="center" wrapText="1"/>
      <protection locked="0"/>
    </xf>
    <xf numFmtId="9" fontId="7" fillId="0" borderId="33" xfId="0" applyNumberFormat="1" applyFont="1" applyFill="1" applyBorder="1" applyAlignment="1" applyProtection="1">
      <alignment horizontal="center" vertical="center" wrapText="1"/>
    </xf>
    <xf numFmtId="0" fontId="2" fillId="0" borderId="33" xfId="0" applyFont="1" applyFill="1" applyBorder="1" applyAlignment="1">
      <alignment horizontal="left" vertical="center" wrapText="1"/>
    </xf>
    <xf numFmtId="0" fontId="17" fillId="0" borderId="33" xfId="0" applyFont="1" applyFill="1" applyBorder="1" applyAlignment="1">
      <alignment horizontal="center"/>
    </xf>
    <xf numFmtId="0" fontId="7" fillId="0" borderId="34" xfId="15" applyFont="1" applyFill="1" applyBorder="1" applyAlignment="1" applyProtection="1">
      <alignment horizontal="justify" vertical="center" wrapText="1"/>
      <protection locked="0"/>
    </xf>
    <xf numFmtId="0" fontId="7" fillId="0" borderId="34" xfId="15" applyFont="1" applyFill="1" applyBorder="1" applyAlignment="1" applyProtection="1">
      <alignment horizontal="center" vertical="center" wrapText="1"/>
      <protection locked="0"/>
    </xf>
    <xf numFmtId="49" fontId="7" fillId="0" borderId="34" xfId="15" applyNumberFormat="1" applyFont="1" applyFill="1" applyBorder="1" applyAlignment="1" applyProtection="1">
      <alignment horizontal="justify" vertical="center"/>
      <protection locked="0"/>
    </xf>
    <xf numFmtId="9" fontId="7" fillId="0" borderId="34" xfId="18" applyFont="1" applyFill="1" applyBorder="1" applyAlignment="1" applyProtection="1">
      <alignment horizontal="center" vertical="center" wrapText="1"/>
      <protection locked="0"/>
    </xf>
    <xf numFmtId="0" fontId="7" fillId="0" borderId="34" xfId="0" applyFont="1" applyFill="1" applyBorder="1" applyAlignment="1" applyProtection="1">
      <alignment horizontal="center" vertical="center" wrapText="1"/>
    </xf>
    <xf numFmtId="0" fontId="7" fillId="0" borderId="34" xfId="0" applyFont="1" applyFill="1" applyBorder="1" applyAlignment="1">
      <alignment horizontal="center" vertical="center"/>
    </xf>
    <xf numFmtId="9" fontId="7" fillId="0" borderId="34" xfId="17" applyFont="1" applyFill="1" applyBorder="1" applyAlignment="1" applyProtection="1">
      <alignment horizontal="center" vertical="center" wrapText="1"/>
    </xf>
    <xf numFmtId="0" fontId="11" fillId="0" borderId="34" xfId="0" applyFont="1" applyFill="1" applyBorder="1" applyAlignment="1" applyProtection="1">
      <alignment horizontal="left" vertical="center" wrapText="1"/>
    </xf>
    <xf numFmtId="0" fontId="2" fillId="0" borderId="34" xfId="16" applyFont="1" applyFill="1" applyBorder="1" applyAlignment="1" applyProtection="1">
      <alignment horizontal="left" vertical="center" wrapText="1"/>
      <protection locked="0"/>
    </xf>
    <xf numFmtId="0" fontId="4" fillId="10" borderId="11" xfId="0" applyFont="1" applyFill="1" applyBorder="1" applyAlignment="1" applyProtection="1">
      <alignment vertical="center" wrapText="1"/>
      <protection locked="0"/>
    </xf>
    <xf numFmtId="0" fontId="7" fillId="0" borderId="35" xfId="15" applyFont="1" applyFill="1" applyBorder="1" applyAlignment="1" applyProtection="1">
      <alignment horizontal="justify" vertical="center" wrapText="1"/>
      <protection locked="0"/>
    </xf>
    <xf numFmtId="0" fontId="7" fillId="0" borderId="35" xfId="15" applyFont="1" applyFill="1" applyBorder="1" applyAlignment="1" applyProtection="1">
      <alignment horizontal="center" vertical="center" wrapText="1"/>
      <protection locked="0"/>
    </xf>
    <xf numFmtId="0" fontId="16" fillId="0" borderId="35" xfId="0" applyFont="1" applyFill="1" applyBorder="1" applyAlignment="1">
      <alignment horizontal="left" vertical="center" wrapText="1"/>
    </xf>
    <xf numFmtId="9" fontId="7" fillId="0" borderId="35" xfId="18" applyFont="1" applyFill="1" applyBorder="1" applyAlignment="1" applyProtection="1">
      <alignment horizontal="center" vertical="center" wrapText="1"/>
      <protection locked="0"/>
    </xf>
    <xf numFmtId="0" fontId="7" fillId="0" borderId="35" xfId="0" applyFont="1" applyFill="1" applyBorder="1" applyAlignment="1" applyProtection="1">
      <alignment horizontal="center" vertical="center" wrapText="1"/>
    </xf>
    <xf numFmtId="9" fontId="7" fillId="0" borderId="35" xfId="0" applyNumberFormat="1" applyFont="1" applyFill="1" applyBorder="1" applyAlignment="1" applyProtection="1">
      <alignment horizontal="center" vertical="center"/>
      <protection locked="0"/>
    </xf>
    <xf numFmtId="9" fontId="7" fillId="0" borderId="35" xfId="17" applyFont="1" applyFill="1" applyBorder="1" applyAlignment="1" applyProtection="1">
      <alignment horizontal="center" vertical="center" wrapText="1"/>
    </xf>
    <xf numFmtId="9" fontId="11" fillId="0" borderId="35" xfId="0" applyNumberFormat="1" applyFont="1" applyFill="1" applyBorder="1" applyAlignment="1" applyProtection="1">
      <alignment horizontal="left" vertical="center" wrapText="1"/>
    </xf>
    <xf numFmtId="9" fontId="12" fillId="0" borderId="35" xfId="0" applyNumberFormat="1" applyFont="1" applyFill="1" applyBorder="1" applyAlignment="1" applyProtection="1">
      <alignment horizontal="left" vertical="center" wrapText="1"/>
      <protection locked="0"/>
    </xf>
    <xf numFmtId="0" fontId="4" fillId="2" borderId="36" xfId="0" applyFont="1" applyFill="1" applyBorder="1" applyAlignment="1" applyProtection="1">
      <alignment horizontal="center" vertical="center" wrapText="1"/>
      <protection locked="0"/>
    </xf>
    <xf numFmtId="0" fontId="4" fillId="2" borderId="37" xfId="0" applyFont="1" applyFill="1" applyBorder="1" applyAlignment="1" applyProtection="1">
      <alignment horizontal="center" vertical="center" wrapText="1"/>
      <protection locked="0"/>
    </xf>
    <xf numFmtId="0" fontId="4" fillId="3" borderId="37" xfId="0" applyFont="1" applyFill="1" applyBorder="1" applyAlignment="1" applyProtection="1">
      <alignment horizontal="center" vertical="center" wrapText="1"/>
      <protection locked="0"/>
    </xf>
    <xf numFmtId="0" fontId="4" fillId="4" borderId="37" xfId="0" applyFont="1" applyFill="1" applyBorder="1" applyAlignment="1" applyProtection="1">
      <alignment horizontal="center" vertical="center" wrapText="1"/>
      <protection locked="0"/>
    </xf>
    <xf numFmtId="0" fontId="4" fillId="10" borderId="37" xfId="0" applyFont="1" applyFill="1" applyBorder="1" applyAlignment="1" applyProtection="1">
      <alignment horizontal="center" vertical="center" wrapText="1"/>
      <protection locked="0"/>
    </xf>
    <xf numFmtId="0" fontId="4" fillId="7" borderId="37" xfId="0" applyFont="1" applyFill="1" applyBorder="1" applyAlignment="1" applyProtection="1">
      <alignment horizontal="center" vertical="center" wrapText="1"/>
      <protection locked="0"/>
    </xf>
    <xf numFmtId="3" fontId="4" fillId="5" borderId="37" xfId="0" applyNumberFormat="1" applyFont="1" applyFill="1" applyBorder="1" applyAlignment="1" applyProtection="1">
      <alignment horizontal="center" vertical="center" wrapText="1"/>
      <protection locked="0"/>
    </xf>
    <xf numFmtId="9" fontId="4" fillId="5" borderId="37" xfId="17" applyFont="1" applyFill="1" applyBorder="1" applyAlignment="1" applyProtection="1">
      <alignment horizontal="center" vertical="center" wrapText="1"/>
      <protection locked="0"/>
    </xf>
    <xf numFmtId="0" fontId="4" fillId="5" borderId="37" xfId="0" applyFont="1" applyFill="1" applyBorder="1" applyAlignment="1" applyProtection="1">
      <alignment horizontal="left" vertical="center" wrapText="1"/>
      <protection locked="0"/>
    </xf>
    <xf numFmtId="0" fontId="4" fillId="9" borderId="37" xfId="0" applyFont="1" applyFill="1" applyBorder="1" applyAlignment="1" applyProtection="1">
      <alignment horizontal="left" vertical="center" wrapText="1"/>
      <protection locked="0"/>
    </xf>
    <xf numFmtId="0" fontId="4" fillId="9" borderId="38" xfId="0" applyFont="1" applyFill="1" applyBorder="1" applyAlignment="1" applyProtection="1">
      <alignment horizontal="left" vertical="center" wrapText="1"/>
      <protection locked="0"/>
    </xf>
    <xf numFmtId="0" fontId="7" fillId="0" borderId="35" xfId="15" applyFont="1" applyFill="1" applyBorder="1" applyAlignment="1" applyProtection="1">
      <alignment horizontal="center" vertical="center"/>
      <protection locked="0"/>
    </xf>
    <xf numFmtId="0" fontId="3" fillId="0" borderId="33" xfId="0" applyFont="1" applyFill="1" applyBorder="1" applyAlignment="1">
      <alignment horizontal="center" vertical="center" wrapText="1"/>
    </xf>
    <xf numFmtId="0" fontId="7" fillId="0" borderId="33" xfId="16" applyFont="1" applyFill="1" applyBorder="1" applyAlignment="1" applyProtection="1">
      <alignment horizontal="center" vertical="center" wrapText="1"/>
      <protection locked="0"/>
    </xf>
    <xf numFmtId="0" fontId="7" fillId="0" borderId="33" xfId="16" applyFont="1" applyFill="1" applyBorder="1" applyAlignment="1" applyProtection="1">
      <alignment horizontal="center" vertical="center"/>
      <protection locked="0"/>
    </xf>
    <xf numFmtId="0" fontId="7" fillId="0" borderId="33" xfId="0" quotePrefix="1" applyFont="1" applyFill="1" applyBorder="1" applyAlignment="1" applyProtection="1">
      <alignment horizontal="center" vertical="center" wrapText="1"/>
    </xf>
    <xf numFmtId="0" fontId="7" fillId="0" borderId="42" xfId="15" applyFont="1" applyFill="1" applyBorder="1" applyAlignment="1" applyProtection="1">
      <alignment horizontal="center" vertical="center" wrapText="1"/>
      <protection locked="0"/>
    </xf>
    <xf numFmtId="0" fontId="7" fillId="0" borderId="41" xfId="15" applyFont="1" applyFill="1" applyBorder="1" applyAlignment="1" applyProtection="1">
      <alignment horizontal="center" vertical="center" wrapText="1"/>
      <protection locked="0"/>
    </xf>
    <xf numFmtId="0" fontId="7" fillId="0" borderId="43" xfId="15" applyFont="1" applyFill="1" applyBorder="1" applyAlignment="1" applyProtection="1">
      <alignment horizontal="center" vertical="center" wrapText="1"/>
      <protection locked="0"/>
    </xf>
    <xf numFmtId="0" fontId="7" fillId="0" borderId="44" xfId="15" applyFont="1" applyFill="1" applyBorder="1" applyAlignment="1" applyProtection="1">
      <alignment horizontal="center" vertical="center" wrapText="1"/>
      <protection locked="0"/>
    </xf>
    <xf numFmtId="0" fontId="7" fillId="0" borderId="45" xfId="15" applyFont="1" applyFill="1" applyBorder="1" applyAlignment="1" applyProtection="1">
      <alignment horizontal="center" vertical="center" wrapText="1"/>
      <protection locked="0"/>
    </xf>
    <xf numFmtId="9" fontId="0" fillId="0" borderId="0" xfId="25" applyNumberFormat="1" applyFont="1" applyAlignment="1">
      <alignment horizontal="center" vertical="center"/>
    </xf>
    <xf numFmtId="0" fontId="29" fillId="0" borderId="0" xfId="0" applyFont="1" applyAlignment="1">
      <alignment horizontal="center" vertical="center"/>
    </xf>
    <xf numFmtId="0" fontId="11" fillId="3" borderId="40" xfId="0" applyFont="1" applyFill="1" applyBorder="1" applyAlignment="1" applyProtection="1">
      <alignment horizontal="center" vertical="center" wrapText="1"/>
      <protection locked="0"/>
    </xf>
    <xf numFmtId="9" fontId="11" fillId="3" borderId="40" xfId="25" applyNumberFormat="1" applyFont="1" applyFill="1" applyBorder="1" applyAlignment="1" applyProtection="1">
      <alignment horizontal="center" vertical="center" wrapText="1"/>
      <protection locked="0"/>
    </xf>
    <xf numFmtId="0" fontId="20" fillId="22" borderId="49" xfId="19" applyFont="1" applyFill="1" applyBorder="1" applyAlignment="1">
      <alignment horizontal="center" vertical="center" wrapText="1"/>
    </xf>
    <xf numFmtId="0" fontId="20" fillId="22" borderId="50" xfId="19" applyFont="1" applyFill="1" applyBorder="1" applyAlignment="1">
      <alignment horizontal="center" vertical="center" wrapText="1"/>
    </xf>
    <xf numFmtId="0" fontId="9" fillId="0" borderId="51" xfId="19" applyFont="1" applyFill="1" applyBorder="1" applyAlignment="1">
      <alignment horizontal="center" vertical="center" wrapText="1"/>
    </xf>
    <xf numFmtId="0" fontId="21" fillId="0" borderId="51" xfId="19" applyFont="1" applyFill="1" applyBorder="1" applyAlignment="1">
      <alignment horizontal="center" vertical="center" wrapText="1"/>
    </xf>
    <xf numFmtId="9" fontId="0" fillId="0" borderId="1" xfId="25" applyFont="1" applyBorder="1" applyAlignment="1">
      <alignment horizontal="center" vertical="center"/>
    </xf>
    <xf numFmtId="9" fontId="0" fillId="0" borderId="52" xfId="25" applyFont="1" applyBorder="1" applyAlignment="1">
      <alignment horizontal="center" vertical="center"/>
    </xf>
    <xf numFmtId="9" fontId="0" fillId="0" borderId="11" xfId="25" applyFont="1" applyBorder="1" applyAlignment="1">
      <alignment horizontal="center" vertical="center"/>
    </xf>
    <xf numFmtId="0" fontId="27" fillId="23" borderId="32" xfId="0" applyFont="1" applyFill="1" applyBorder="1" applyAlignment="1">
      <alignment horizontal="center" vertical="center"/>
    </xf>
    <xf numFmtId="9" fontId="27" fillId="23" borderId="31" xfId="25" applyFont="1" applyFill="1" applyBorder="1" applyAlignment="1">
      <alignment horizontal="center" vertical="center"/>
    </xf>
    <xf numFmtId="9" fontId="30" fillId="23" borderId="31" xfId="25" applyFont="1" applyFill="1" applyBorder="1" applyAlignment="1">
      <alignment horizontal="center" vertical="center"/>
    </xf>
    <xf numFmtId="0" fontId="30" fillId="23" borderId="32" xfId="0" applyFont="1" applyFill="1" applyBorder="1" applyAlignment="1">
      <alignment vertical="center"/>
    </xf>
    <xf numFmtId="9" fontId="30" fillId="23" borderId="31" xfId="0" applyNumberFormat="1" applyFont="1" applyFill="1" applyBorder="1" applyAlignment="1">
      <alignment horizontal="center" vertical="center"/>
    </xf>
    <xf numFmtId="0" fontId="31" fillId="0" borderId="52" xfId="0" applyFont="1" applyBorder="1" applyAlignment="1">
      <alignment horizontal="center" vertical="center"/>
    </xf>
    <xf numFmtId="0" fontId="31" fillId="0" borderId="1" xfId="0" applyFont="1" applyBorder="1" applyAlignment="1">
      <alignment horizontal="center" vertical="center"/>
    </xf>
    <xf numFmtId="0" fontId="32" fillId="0" borderId="1" xfId="0" applyFont="1" applyBorder="1" applyAlignment="1">
      <alignment horizontal="center" vertical="center"/>
    </xf>
    <xf numFmtId="0" fontId="31" fillId="23" borderId="30" xfId="0" applyFont="1" applyFill="1" applyBorder="1" applyAlignment="1">
      <alignment horizontal="center" vertical="center"/>
    </xf>
    <xf numFmtId="0" fontId="21" fillId="0" borderId="11" xfId="19" applyFont="1" applyBorder="1" applyAlignment="1">
      <alignment vertical="center"/>
    </xf>
    <xf numFmtId="0" fontId="29" fillId="24" borderId="40" xfId="19" applyFont="1" applyFill="1" applyBorder="1" applyAlignment="1">
      <alignment horizontal="center" vertical="center" wrapText="1"/>
    </xf>
    <xf numFmtId="0" fontId="7" fillId="0" borderId="59" xfId="15" applyFont="1" applyFill="1" applyBorder="1" applyAlignment="1" applyProtection="1">
      <alignment horizontal="center" vertical="center" wrapText="1"/>
      <protection locked="0"/>
    </xf>
    <xf numFmtId="0" fontId="7" fillId="0" borderId="60" xfId="15" applyFont="1" applyFill="1" applyBorder="1" applyAlignment="1" applyProtection="1">
      <alignment horizontal="center" vertical="center" wrapText="1"/>
      <protection locked="0"/>
    </xf>
    <xf numFmtId="49" fontId="7" fillId="0" borderId="60" xfId="15" applyNumberFormat="1" applyFont="1" applyFill="1" applyBorder="1" applyAlignment="1" applyProtection="1">
      <alignment horizontal="justify" vertical="center"/>
      <protection locked="0"/>
    </xf>
    <xf numFmtId="0" fontId="7" fillId="0" borderId="61" xfId="15" applyFont="1" applyFill="1" applyBorder="1" applyAlignment="1" applyProtection="1">
      <alignment horizontal="center" vertical="center" wrapText="1"/>
      <protection locked="0"/>
    </xf>
    <xf numFmtId="0" fontId="7" fillId="25" borderId="33" xfId="15" applyFont="1" applyFill="1" applyBorder="1" applyAlignment="1" applyProtection="1">
      <alignment horizontal="center" vertical="center"/>
      <protection locked="0"/>
    </xf>
    <xf numFmtId="0" fontId="7" fillId="25" borderId="33" xfId="15" applyFont="1" applyFill="1" applyBorder="1" applyAlignment="1" applyProtection="1">
      <alignment horizontal="justify" vertical="center" wrapText="1"/>
      <protection locked="0"/>
    </xf>
    <xf numFmtId="0" fontId="7" fillId="25" borderId="33" xfId="15" applyFont="1" applyFill="1" applyBorder="1" applyAlignment="1" applyProtection="1">
      <alignment horizontal="center" vertical="center" wrapText="1"/>
      <protection locked="0"/>
    </xf>
    <xf numFmtId="49" fontId="7" fillId="25" borderId="33" xfId="15" applyNumberFormat="1" applyFont="1" applyFill="1" applyBorder="1" applyAlignment="1" applyProtection="1">
      <alignment horizontal="justify" vertical="center"/>
      <protection locked="0"/>
    </xf>
    <xf numFmtId="9" fontId="7" fillId="25" borderId="33" xfId="18" applyFont="1" applyFill="1" applyBorder="1" applyAlignment="1" applyProtection="1">
      <alignment horizontal="center" vertical="center" wrapText="1"/>
      <protection locked="0"/>
    </xf>
    <xf numFmtId="0" fontId="7" fillId="25" borderId="33" xfId="0" applyFont="1" applyFill="1" applyBorder="1" applyAlignment="1" applyProtection="1">
      <alignment horizontal="center" vertical="center" wrapText="1"/>
    </xf>
    <xf numFmtId="0" fontId="7" fillId="25" borderId="33" xfId="0" applyFont="1" applyFill="1" applyBorder="1" applyAlignment="1">
      <alignment horizontal="center" vertical="center"/>
    </xf>
    <xf numFmtId="9" fontId="7" fillId="25" borderId="33" xfId="17" applyFont="1" applyFill="1" applyBorder="1" applyAlignment="1" applyProtection="1">
      <alignment horizontal="center" vertical="center" wrapText="1"/>
    </xf>
    <xf numFmtId="0" fontId="11" fillId="25" borderId="33" xfId="0" applyFont="1" applyFill="1" applyBorder="1" applyAlignment="1" applyProtection="1">
      <alignment horizontal="left" vertical="center" wrapText="1"/>
    </xf>
    <xf numFmtId="0" fontId="2" fillId="25" borderId="33" xfId="16" applyFont="1" applyFill="1" applyBorder="1" applyAlignment="1" applyProtection="1">
      <alignment horizontal="left" vertical="center" wrapText="1"/>
      <protection locked="0"/>
    </xf>
    <xf numFmtId="0" fontId="10" fillId="25" borderId="0" xfId="0" applyFont="1" applyFill="1"/>
    <xf numFmtId="0" fontId="7" fillId="25" borderId="33" xfId="0" quotePrefix="1" applyFont="1" applyFill="1" applyBorder="1" applyAlignment="1" applyProtection="1">
      <alignment horizontal="center" vertical="center" wrapText="1"/>
    </xf>
    <xf numFmtId="0" fontId="0" fillId="0" borderId="52" xfId="0" applyFill="1" applyBorder="1" applyAlignment="1">
      <alignment vertical="center"/>
    </xf>
    <xf numFmtId="9" fontId="0" fillId="0" borderId="52" xfId="25" applyFont="1" applyFill="1" applyBorder="1" applyAlignment="1">
      <alignment horizontal="center" vertical="center"/>
    </xf>
    <xf numFmtId="0" fontId="0" fillId="0" borderId="1" xfId="0" applyFill="1" applyBorder="1" applyAlignment="1">
      <alignment vertical="center"/>
    </xf>
    <xf numFmtId="9" fontId="0" fillId="0" borderId="1" xfId="25" applyFont="1" applyFill="1" applyBorder="1" applyAlignment="1">
      <alignment horizontal="center" vertical="center"/>
    </xf>
    <xf numFmtId="0" fontId="0" fillId="0" borderId="11" xfId="0" applyFill="1" applyBorder="1" applyAlignment="1">
      <alignment vertical="center"/>
    </xf>
    <xf numFmtId="9" fontId="0" fillId="0" borderId="11" xfId="25" applyFont="1" applyFill="1" applyBorder="1" applyAlignment="1">
      <alignment horizontal="center" vertical="center"/>
    </xf>
    <xf numFmtId="9" fontId="0" fillId="0" borderId="51" xfId="25" applyNumberFormat="1" applyFont="1" applyFill="1" applyBorder="1" applyAlignment="1">
      <alignment horizontal="center" vertical="center"/>
    </xf>
    <xf numFmtId="9" fontId="0" fillId="0" borderId="51" xfId="25" applyFont="1" applyFill="1" applyBorder="1" applyAlignment="1">
      <alignment horizontal="center" vertical="center"/>
    </xf>
    <xf numFmtId="9" fontId="29" fillId="0" borderId="62" xfId="0" applyNumberFormat="1" applyFont="1" applyFill="1" applyBorder="1" applyAlignment="1">
      <alignment horizontal="center" vertical="center"/>
    </xf>
    <xf numFmtId="0" fontId="0" fillId="0" borderId="0" xfId="0" applyFill="1"/>
    <xf numFmtId="9" fontId="0" fillId="0" borderId="18" xfId="25" applyNumberFormat="1" applyFont="1" applyFill="1" applyBorder="1" applyAlignment="1">
      <alignment horizontal="center" vertical="center"/>
    </xf>
    <xf numFmtId="9" fontId="0" fillId="0" borderId="18" xfId="25" applyFont="1" applyFill="1" applyBorder="1" applyAlignment="1">
      <alignment horizontal="center" vertical="center"/>
    </xf>
    <xf numFmtId="9" fontId="29" fillId="0" borderId="17" xfId="0" applyNumberFormat="1" applyFont="1" applyFill="1" applyBorder="1" applyAlignment="1">
      <alignment horizontal="center" vertical="center"/>
    </xf>
    <xf numFmtId="9" fontId="0" fillId="0" borderId="13" xfId="25" applyNumberFormat="1" applyFont="1" applyFill="1" applyBorder="1" applyAlignment="1">
      <alignment horizontal="center" vertical="center"/>
    </xf>
    <xf numFmtId="9" fontId="0" fillId="0" borderId="13" xfId="25" applyFont="1" applyFill="1" applyBorder="1" applyAlignment="1">
      <alignment horizontal="center" vertical="center"/>
    </xf>
    <xf numFmtId="9" fontId="29" fillId="0" borderId="12" xfId="0" applyNumberFormat="1" applyFont="1" applyFill="1" applyBorder="1" applyAlignment="1">
      <alignment horizontal="center" vertical="center"/>
    </xf>
    <xf numFmtId="9" fontId="0" fillId="0" borderId="0" xfId="25" applyNumberFormat="1" applyFont="1" applyFill="1" applyAlignment="1">
      <alignment horizontal="center" vertical="center"/>
    </xf>
    <xf numFmtId="9" fontId="29" fillId="0" borderId="0" xfId="0" applyNumberFormat="1" applyFont="1" applyFill="1" applyAlignment="1">
      <alignment horizontal="center" vertical="center"/>
    </xf>
    <xf numFmtId="0" fontId="28" fillId="0" borderId="26" xfId="0" applyFont="1" applyBorder="1" applyAlignment="1">
      <alignment horizontal="center" vertical="center"/>
    </xf>
    <xf numFmtId="0" fontId="9" fillId="23" borderId="18" xfId="19" applyFont="1" applyFill="1" applyBorder="1" applyAlignment="1">
      <alignment horizontal="center" vertical="center"/>
    </xf>
    <xf numFmtId="0" fontId="9" fillId="23" borderId="18" xfId="19" applyFont="1" applyFill="1" applyBorder="1" applyAlignment="1">
      <alignment horizontal="left" vertical="center" wrapText="1"/>
    </xf>
    <xf numFmtId="0" fontId="9" fillId="23" borderId="18" xfId="19" applyFont="1" applyFill="1" applyBorder="1" applyAlignment="1">
      <alignment horizontal="center" vertical="center" wrapText="1"/>
    </xf>
    <xf numFmtId="0" fontId="21" fillId="23" borderId="18" xfId="19" applyFont="1" applyFill="1" applyBorder="1" applyAlignment="1">
      <alignment horizontal="center" vertical="center" wrapText="1"/>
    </xf>
    <xf numFmtId="49" fontId="21" fillId="23" borderId="18" xfId="19" applyNumberFormat="1" applyFont="1" applyFill="1" applyBorder="1" applyAlignment="1">
      <alignment horizontal="left" vertical="center"/>
    </xf>
    <xf numFmtId="9" fontId="21" fillId="23" borderId="18" xfId="19" applyNumberFormat="1" applyFont="1" applyFill="1" applyBorder="1" applyAlignment="1">
      <alignment horizontal="center" vertical="center" wrapText="1"/>
    </xf>
    <xf numFmtId="0" fontId="21" fillId="23" borderId="21" xfId="19" applyFont="1" applyFill="1" applyBorder="1" applyAlignment="1">
      <alignment horizontal="center" vertical="center" wrapText="1"/>
    </xf>
    <xf numFmtId="0" fontId="21" fillId="23" borderId="20" xfId="19" applyFont="1" applyFill="1" applyBorder="1" applyAlignment="1">
      <alignment horizontal="center" vertical="center" wrapText="1"/>
    </xf>
    <xf numFmtId="0" fontId="21" fillId="23" borderId="19" xfId="19" applyFont="1" applyFill="1" applyBorder="1" applyAlignment="1">
      <alignment horizontal="center" vertical="center" wrapText="1"/>
    </xf>
    <xf numFmtId="9" fontId="21" fillId="23" borderId="18" xfId="17" applyFont="1" applyFill="1" applyBorder="1" applyAlignment="1" applyProtection="1">
      <alignment horizontal="center" vertical="center" wrapText="1"/>
    </xf>
    <xf numFmtId="0" fontId="21" fillId="23" borderId="18" xfId="19" applyFont="1" applyFill="1" applyBorder="1" applyAlignment="1" applyProtection="1">
      <alignment horizontal="left" vertical="center" wrapText="1"/>
      <protection locked="0"/>
    </xf>
    <xf numFmtId="9" fontId="21" fillId="23" borderId="18" xfId="19" applyNumberFormat="1" applyFont="1" applyFill="1" applyBorder="1" applyAlignment="1">
      <alignment horizontal="left" vertical="center" wrapText="1"/>
    </xf>
    <xf numFmtId="9" fontId="21" fillId="23" borderId="17" xfId="19" applyNumberFormat="1" applyFont="1" applyFill="1" applyBorder="1" applyAlignment="1">
      <alignment horizontal="left" vertical="center" wrapText="1"/>
    </xf>
    <xf numFmtId="0" fontId="9" fillId="23" borderId="0" xfId="19" applyFont="1" applyFill="1" applyBorder="1" applyAlignment="1">
      <alignment vertical="center"/>
    </xf>
    <xf numFmtId="0" fontId="9" fillId="23" borderId="0" xfId="19" applyFont="1" applyFill="1" applyAlignment="1">
      <alignment vertical="center"/>
    </xf>
    <xf numFmtId="0" fontId="9" fillId="0" borderId="51" xfId="19" applyFont="1" applyFill="1" applyBorder="1" applyAlignment="1">
      <alignment horizontal="center" vertical="center"/>
    </xf>
    <xf numFmtId="0" fontId="9" fillId="0" borderId="51" xfId="19" applyFont="1" applyFill="1" applyBorder="1" applyAlignment="1">
      <alignment horizontal="left" vertical="center" wrapText="1"/>
    </xf>
    <xf numFmtId="9" fontId="21" fillId="0" borderId="51" xfId="19" applyNumberFormat="1" applyFont="1" applyFill="1" applyBorder="1" applyAlignment="1">
      <alignment horizontal="center" vertical="center" wrapText="1"/>
    </xf>
    <xf numFmtId="0" fontId="21" fillId="0" borderId="63" xfId="19" applyFont="1" applyFill="1" applyBorder="1" applyAlignment="1">
      <alignment horizontal="center" vertical="center" wrapText="1"/>
    </xf>
    <xf numFmtId="0" fontId="21" fillId="0" borderId="64" xfId="19" applyFont="1" applyFill="1" applyBorder="1" applyAlignment="1">
      <alignment horizontal="center" vertical="center" wrapText="1"/>
    </xf>
    <xf numFmtId="9" fontId="21" fillId="0" borderId="65" xfId="19" applyNumberFormat="1" applyFont="1" applyFill="1" applyBorder="1" applyAlignment="1">
      <alignment horizontal="center" vertical="center" wrapText="1"/>
    </xf>
    <xf numFmtId="0" fontId="9" fillId="0" borderId="0" xfId="19" applyFont="1" applyBorder="1" applyAlignment="1">
      <alignment horizontal="center" vertical="center" wrapText="1"/>
    </xf>
    <xf numFmtId="0" fontId="9" fillId="0" borderId="0" xfId="19" applyFont="1" applyAlignment="1">
      <alignment horizontal="center" vertical="center" wrapText="1"/>
    </xf>
    <xf numFmtId="0" fontId="9" fillId="0" borderId="0" xfId="19" applyFont="1" applyAlignment="1">
      <alignment horizontal="center" vertical="center"/>
    </xf>
    <xf numFmtId="4" fontId="21" fillId="0" borderId="18" xfId="19" applyNumberFormat="1" applyFont="1" applyFill="1" applyBorder="1" applyAlignment="1">
      <alignment horizontal="center" vertical="center" wrapText="1"/>
    </xf>
    <xf numFmtId="3" fontId="21" fillId="0" borderId="18" xfId="19" applyNumberFormat="1" applyFont="1" applyFill="1" applyBorder="1" applyAlignment="1">
      <alignment horizontal="center" vertical="center" wrapText="1"/>
    </xf>
    <xf numFmtId="0" fontId="21" fillId="0" borderId="13" xfId="19" applyFont="1" applyFill="1" applyBorder="1" applyAlignment="1" applyProtection="1">
      <alignment horizontal="center" vertical="center" wrapText="1"/>
    </xf>
    <xf numFmtId="0" fontId="21" fillId="0" borderId="49" xfId="19" applyFont="1" applyFill="1" applyBorder="1" applyAlignment="1">
      <alignment horizontal="left" vertical="center" wrapText="1"/>
    </xf>
    <xf numFmtId="0" fontId="28" fillId="0" borderId="9" xfId="19" applyFont="1" applyBorder="1" applyAlignment="1">
      <alignment horizontal="center" vertical="center"/>
    </xf>
    <xf numFmtId="0" fontId="28" fillId="0" borderId="0" xfId="19" applyFont="1" applyBorder="1" applyAlignment="1">
      <alignment horizontal="center" vertical="center"/>
    </xf>
    <xf numFmtId="0" fontId="28" fillId="0" borderId="0" xfId="19" applyFont="1" applyAlignment="1">
      <alignment horizontal="center" vertical="center"/>
    </xf>
    <xf numFmtId="9" fontId="27" fillId="23" borderId="31" xfId="25" applyFont="1" applyFill="1" applyBorder="1" applyAlignment="1">
      <alignment vertical="center"/>
    </xf>
    <xf numFmtId="9" fontId="27" fillId="23" borderId="30" xfId="25" applyFont="1" applyFill="1" applyBorder="1" applyAlignment="1">
      <alignment vertical="center"/>
    </xf>
    <xf numFmtId="0" fontId="0" fillId="8" borderId="0" xfId="0" applyFill="1"/>
    <xf numFmtId="0" fontId="0" fillId="8" borderId="0" xfId="0" applyFill="1" applyAlignment="1">
      <alignment horizontal="left"/>
    </xf>
    <xf numFmtId="9" fontId="0" fillId="8" borderId="0" xfId="0" applyNumberFormat="1" applyFill="1"/>
    <xf numFmtId="9" fontId="0" fillId="0" borderId="0" xfId="0" applyNumberFormat="1" applyFill="1"/>
    <xf numFmtId="9" fontId="21" fillId="0" borderId="51" xfId="19" applyNumberFormat="1" applyFont="1" applyFill="1" applyBorder="1" applyAlignment="1">
      <alignment horizontal="left" vertical="center" wrapText="1"/>
    </xf>
    <xf numFmtId="0" fontId="21" fillId="0" borderId="13" xfId="19" applyFont="1" applyFill="1" applyBorder="1" applyAlignment="1">
      <alignment horizontal="left" vertical="center" wrapText="1"/>
    </xf>
    <xf numFmtId="0" fontId="26" fillId="23" borderId="1" xfId="0" applyFont="1" applyFill="1" applyBorder="1"/>
    <xf numFmtId="0" fontId="0" fillId="0" borderId="1" xfId="0" applyBorder="1"/>
    <xf numFmtId="9" fontId="0" fillId="0" borderId="1" xfId="25" applyFont="1" applyBorder="1" applyAlignment="1">
      <alignment horizontal="center"/>
    </xf>
    <xf numFmtId="0" fontId="4" fillId="11" borderId="5" xfId="0" applyFont="1" applyFill="1" applyBorder="1" applyAlignment="1" applyProtection="1">
      <alignment horizontal="center" vertical="center" wrapText="1"/>
      <protection locked="0"/>
    </xf>
    <xf numFmtId="0" fontId="4" fillId="11" borderId="6"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5" fillId="6" borderId="2" xfId="1" applyFont="1" applyFill="1" applyBorder="1" applyAlignment="1">
      <alignment horizontal="center" vertical="center"/>
    </xf>
    <xf numFmtId="0" fontId="5" fillId="6" borderId="3" xfId="1" applyFont="1" applyFill="1" applyBorder="1" applyAlignment="1">
      <alignment horizontal="center" vertical="center"/>
    </xf>
    <xf numFmtId="0" fontId="5" fillId="6" borderId="4" xfId="1" applyFont="1" applyFill="1" applyBorder="1" applyAlignment="1">
      <alignment horizontal="center" vertical="center"/>
    </xf>
    <xf numFmtId="0" fontId="4" fillId="9" borderId="5" xfId="0" applyFont="1" applyFill="1" applyBorder="1" applyAlignment="1" applyProtection="1">
      <alignment horizontal="center" vertical="center" wrapText="1"/>
      <protection locked="0"/>
    </xf>
    <xf numFmtId="0" fontId="4" fillId="9" borderId="6"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10" fillId="0" borderId="5"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10" fillId="0" borderId="10" xfId="0" applyFont="1" applyBorder="1" applyAlignment="1">
      <alignment horizontal="center"/>
    </xf>
    <xf numFmtId="0" fontId="3" fillId="6" borderId="5" xfId="1" applyFont="1" applyFill="1" applyBorder="1" applyAlignment="1">
      <alignment horizontal="left" vertical="center" wrapText="1"/>
    </xf>
    <xf numFmtId="0" fontId="3" fillId="6" borderId="6" xfId="1" applyFont="1" applyFill="1" applyBorder="1" applyAlignment="1">
      <alignment horizontal="left" vertical="center" wrapText="1"/>
    </xf>
    <xf numFmtId="0" fontId="3" fillId="6" borderId="7" xfId="1" applyFont="1" applyFill="1" applyBorder="1" applyAlignment="1">
      <alignment horizontal="left" vertical="center" wrapText="1"/>
    </xf>
    <xf numFmtId="0" fontId="3" fillId="6" borderId="8" xfId="1" applyFont="1" applyFill="1" applyBorder="1" applyAlignment="1">
      <alignment horizontal="left" vertical="center" wrapText="1"/>
    </xf>
    <xf numFmtId="0" fontId="3" fillId="6" borderId="9" xfId="1" applyFont="1" applyFill="1" applyBorder="1" applyAlignment="1">
      <alignment horizontal="left" vertical="center" wrapText="1"/>
    </xf>
    <xf numFmtId="0" fontId="3" fillId="6" borderId="10" xfId="1"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6" borderId="2" xfId="1" applyFont="1" applyFill="1" applyBorder="1" applyAlignment="1">
      <alignment horizontal="center" vertical="center"/>
    </xf>
    <xf numFmtId="0" fontId="3" fillId="6" borderId="3" xfId="1" applyFont="1" applyFill="1" applyBorder="1" applyAlignment="1">
      <alignment horizontal="center" vertical="center"/>
    </xf>
    <xf numFmtId="0" fontId="3" fillId="6" borderId="4" xfId="1" applyFont="1" applyFill="1" applyBorder="1" applyAlignment="1">
      <alignment horizontal="center" vertical="center"/>
    </xf>
    <xf numFmtId="0" fontId="4" fillId="10" borderId="5" xfId="0" applyFont="1" applyFill="1" applyBorder="1" applyAlignment="1" applyProtection="1">
      <alignment horizontal="center" vertical="center" wrapText="1"/>
      <protection locked="0"/>
    </xf>
    <xf numFmtId="0" fontId="4" fillId="10" borderId="7" xfId="0" applyFont="1" applyFill="1" applyBorder="1" applyAlignment="1" applyProtection="1">
      <alignment horizontal="center" vertical="center" wrapText="1"/>
      <protection locked="0"/>
    </xf>
    <xf numFmtId="0" fontId="27" fillId="0" borderId="0" xfId="0" applyFont="1" applyAlignment="1">
      <alignment horizontal="center"/>
    </xf>
    <xf numFmtId="0" fontId="26" fillId="8" borderId="0" xfId="0" applyFont="1" applyFill="1" applyAlignment="1">
      <alignment horizontal="center" vertical="center" wrapText="1"/>
    </xf>
    <xf numFmtId="0" fontId="26" fillId="8"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9" fillId="0" borderId="1" xfId="19" applyFont="1" applyBorder="1" applyAlignment="1">
      <alignment horizontal="center" vertical="center"/>
    </xf>
    <xf numFmtId="0" fontId="20" fillId="17" borderId="31" xfId="19" applyFont="1" applyFill="1" applyBorder="1" applyAlignment="1">
      <alignment horizontal="center" vertical="center" wrapText="1"/>
    </xf>
    <xf numFmtId="0" fontId="21" fillId="0" borderId="31" xfId="19" applyFont="1" applyBorder="1" applyAlignment="1">
      <alignment vertical="center"/>
    </xf>
    <xf numFmtId="0" fontId="20" fillId="20" borderId="31" xfId="19" applyFont="1" applyFill="1" applyBorder="1" applyAlignment="1">
      <alignment horizontal="center" vertical="center" wrapText="1"/>
    </xf>
    <xf numFmtId="0" fontId="20" fillId="15" borderId="31" xfId="19" applyFont="1" applyFill="1" applyBorder="1" applyAlignment="1">
      <alignment horizontal="center" vertical="center" wrapText="1"/>
    </xf>
    <xf numFmtId="0" fontId="21" fillId="0" borderId="30" xfId="19" applyFont="1" applyBorder="1" applyAlignment="1">
      <alignment vertical="center"/>
    </xf>
    <xf numFmtId="0" fontId="20" fillId="21" borderId="1" xfId="19" applyFont="1" applyFill="1" applyBorder="1" applyAlignment="1">
      <alignment horizontal="center" vertical="center"/>
    </xf>
    <xf numFmtId="0" fontId="21" fillId="0" borderId="1" xfId="19" applyFont="1" applyBorder="1" applyAlignment="1">
      <alignment vertical="center"/>
    </xf>
    <xf numFmtId="0" fontId="20" fillId="21" borderId="1" xfId="19" applyFont="1" applyFill="1" applyBorder="1" applyAlignment="1">
      <alignment horizontal="left" vertical="center" wrapText="1"/>
    </xf>
    <xf numFmtId="0" fontId="9" fillId="21" borderId="11" xfId="19" applyFont="1" applyFill="1" applyBorder="1" applyAlignment="1">
      <alignment horizontal="center" vertical="center"/>
    </xf>
    <xf numFmtId="0" fontId="21" fillId="0" borderId="11" xfId="19" applyFont="1" applyBorder="1" applyAlignment="1">
      <alignment vertical="center"/>
    </xf>
    <xf numFmtId="0" fontId="9" fillId="0" borderId="11" xfId="19" applyFont="1" applyBorder="1" applyAlignment="1">
      <alignment horizontal="left" vertical="center" wrapText="1"/>
    </xf>
    <xf numFmtId="0" fontId="26" fillId="0" borderId="0" xfId="0" applyFont="1" applyAlignment="1">
      <alignment horizontal="center" vertical="center" wrapText="1"/>
    </xf>
    <xf numFmtId="0" fontId="26" fillId="0" borderId="0" xfId="0" applyFont="1" applyAlignment="1">
      <alignment horizontal="center" vertical="center"/>
    </xf>
    <xf numFmtId="0" fontId="33" fillId="23" borderId="50" xfId="0" applyFont="1" applyFill="1" applyBorder="1" applyAlignment="1">
      <alignment horizontal="center" vertical="center" wrapText="1"/>
    </xf>
    <xf numFmtId="0" fontId="33" fillId="23" borderId="53" xfId="0" applyFont="1" applyFill="1" applyBorder="1" applyAlignment="1">
      <alignment horizontal="center" vertical="center"/>
    </xf>
    <xf numFmtId="0" fontId="33" fillId="23" borderId="54" xfId="0" applyFont="1" applyFill="1" applyBorder="1" applyAlignment="1">
      <alignment horizontal="center" vertical="center"/>
    </xf>
    <xf numFmtId="0" fontId="33" fillId="23" borderId="55" xfId="0" applyFont="1" applyFill="1" applyBorder="1" applyAlignment="1">
      <alignment horizontal="center" vertical="center"/>
    </xf>
    <xf numFmtId="0" fontId="33" fillId="23" borderId="0" xfId="0" applyFont="1" applyFill="1" applyBorder="1" applyAlignment="1">
      <alignment horizontal="center" vertical="center"/>
    </xf>
    <xf numFmtId="0" fontId="33" fillId="23" borderId="56" xfId="0" applyFont="1" applyFill="1" applyBorder="1" applyAlignment="1">
      <alignment horizontal="center" vertical="center"/>
    </xf>
    <xf numFmtId="0" fontId="33" fillId="23" borderId="57" xfId="0" applyFont="1" applyFill="1" applyBorder="1" applyAlignment="1">
      <alignment horizontal="center" vertical="center"/>
    </xf>
    <xf numFmtId="0" fontId="33" fillId="23" borderId="39" xfId="0" applyFont="1" applyFill="1" applyBorder="1" applyAlignment="1">
      <alignment horizontal="center" vertical="center"/>
    </xf>
    <xf numFmtId="0" fontId="33" fillId="23" borderId="58" xfId="0" applyFont="1" applyFill="1" applyBorder="1" applyAlignment="1">
      <alignment horizontal="center" vertical="center"/>
    </xf>
    <xf numFmtId="0" fontId="28" fillId="0" borderId="46" xfId="0" applyFont="1" applyBorder="1" applyAlignment="1">
      <alignment horizontal="center" vertical="center"/>
    </xf>
    <xf numFmtId="0" fontId="28" fillId="0" borderId="47" xfId="0" applyFont="1" applyBorder="1" applyAlignment="1">
      <alignment horizontal="center" vertical="center"/>
    </xf>
    <xf numFmtId="0" fontId="28" fillId="0" borderId="48" xfId="0" applyFont="1" applyBorder="1" applyAlignment="1">
      <alignment horizontal="center" vertical="center"/>
    </xf>
    <xf numFmtId="0" fontId="21" fillId="0" borderId="31" xfId="19" applyFont="1" applyBorder="1" applyAlignment="1">
      <alignment horizontal="center" vertical="center"/>
    </xf>
    <xf numFmtId="0" fontId="21" fillId="0" borderId="1" xfId="19" applyFont="1" applyBorder="1" applyAlignment="1">
      <alignment horizontal="center" vertical="center"/>
    </xf>
    <xf numFmtId="0" fontId="21" fillId="0" borderId="11" xfId="19" applyFont="1" applyBorder="1" applyAlignment="1">
      <alignment horizontal="center" vertical="center"/>
    </xf>
    <xf numFmtId="0" fontId="34" fillId="0" borderId="1" xfId="0" applyFont="1" applyBorder="1" applyAlignment="1">
      <alignment horizontal="center" vertical="center"/>
    </xf>
    <xf numFmtId="0" fontId="34" fillId="0" borderId="11" xfId="0" applyFont="1" applyBorder="1" applyAlignment="1">
      <alignment horizontal="center" vertical="center"/>
    </xf>
  </cellXfs>
  <cellStyles count="26">
    <cellStyle name="Millares 2" xfId="24" xr:uid="{3B5F916F-B846-400C-B1C7-7542A8172DF6}"/>
    <cellStyle name="Normal" xfId="0" builtinId="0"/>
    <cellStyle name="Normal 2" xfId="1" xr:uid="{00000000-0005-0000-0000-000001000000}"/>
    <cellStyle name="Normal 2 10" xfId="2" xr:uid="{00000000-0005-0000-0000-000002000000}"/>
    <cellStyle name="Normal 2 11" xfId="3" xr:uid="{00000000-0005-0000-0000-000003000000}"/>
    <cellStyle name="Normal 2 12" xfId="4" xr:uid="{00000000-0005-0000-0000-000004000000}"/>
    <cellStyle name="Normal 2 13" xfId="5" xr:uid="{00000000-0005-0000-0000-000005000000}"/>
    <cellStyle name="Normal 2 14" xfId="6" xr:uid="{00000000-0005-0000-0000-000006000000}"/>
    <cellStyle name="Normal 2 15" xfId="23" xr:uid="{39C1C1BA-41BB-4393-AF49-1527C9F95F9F}"/>
    <cellStyle name="Normal 2 2" xfId="7" xr:uid="{00000000-0005-0000-0000-000007000000}"/>
    <cellStyle name="Normal 2 3" xfId="8" xr:uid="{00000000-0005-0000-0000-000008000000}"/>
    <cellStyle name="Normal 2 4" xfId="9" xr:uid="{00000000-0005-0000-0000-000009000000}"/>
    <cellStyle name="Normal 2 5" xfId="10" xr:uid="{00000000-0005-0000-0000-00000A000000}"/>
    <cellStyle name="Normal 2 6" xfId="11" xr:uid="{00000000-0005-0000-0000-00000B000000}"/>
    <cellStyle name="Normal 2 7" xfId="12" xr:uid="{00000000-0005-0000-0000-00000C000000}"/>
    <cellStyle name="Normal 2 8" xfId="13" xr:uid="{00000000-0005-0000-0000-00000D000000}"/>
    <cellStyle name="Normal 2 9" xfId="14" xr:uid="{00000000-0005-0000-0000-00000E000000}"/>
    <cellStyle name="Normal 3" xfId="15" xr:uid="{00000000-0005-0000-0000-00000F000000}"/>
    <cellStyle name="Normal 3 2" xfId="22" xr:uid="{A2001082-822F-4A75-B7B6-9D0E43A4FDBD}"/>
    <cellStyle name="Normal 4" xfId="16" xr:uid="{00000000-0005-0000-0000-000010000000}"/>
    <cellStyle name="Normal 4 2" xfId="20" xr:uid="{0D07DD91-127D-42E0-B5CE-06BB15C4A27A}"/>
    <cellStyle name="Normal 5" xfId="19" xr:uid="{2ABF5B5D-54C2-40D6-A8A9-A6C1904FB16E}"/>
    <cellStyle name="Porcentaje" xfId="25" builtinId="5"/>
    <cellStyle name="Porcentaje 2" xfId="21" xr:uid="{1864F0E6-01C8-4199-9815-AACF57E775EE}"/>
    <cellStyle name="Porcentual 2" xfId="17" xr:uid="{00000000-0005-0000-0000-000011000000}"/>
    <cellStyle name="Porcentual 3" xfId="18" xr:uid="{00000000-0005-0000-0000-000012000000}"/>
  </cellStyles>
  <dxfs count="11">
    <dxf>
      <font>
        <color theme="0"/>
      </font>
      <fill>
        <patternFill patternType="solid">
          <fgColor theme="1"/>
          <bgColor theme="1"/>
        </patternFill>
      </fill>
    </dxf>
    <dxf>
      <font>
        <color theme="0"/>
      </font>
      <fill>
        <patternFill patternType="solid">
          <fgColor theme="1"/>
          <bgColor theme="1"/>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ont>
        <color theme="0"/>
      </font>
      <fill>
        <patternFill>
          <bgColor theme="1"/>
        </patternFill>
      </fill>
    </dxf>
    <dxf>
      <font>
        <color theme="0"/>
      </font>
      <fill>
        <patternFill>
          <bgColor theme="1"/>
        </patternFill>
      </fill>
    </dxf>
  </dxfs>
  <tableStyles count="0" defaultTableStyle="TableStyleMedium9" defaultPivotStyle="PivotStyleLight16"/>
  <colors>
    <mruColors>
      <color rgb="FFF7A7D5"/>
      <color rgb="FFFFFFCC"/>
      <color rgb="FF52DDF0"/>
      <color rgb="FFF37BC0"/>
      <color rgb="FF69D9D4"/>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externalLink" Target="externalLinks/externalLink29.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pivotCacheDefinition" Target="pivotCache/pivotCacheDefinition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6.xml"/><Relationship Id="rId29"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theme" Target="theme/theme1.xml"/><Relationship Id="rId48" Type="http://schemas.microsoft.com/office/2017/10/relationships/person" Target="persons/perso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calcChain" Target="calcChain.xml"/><Relationship Id="rId20" Type="http://schemas.openxmlformats.org/officeDocument/2006/relationships/externalLink" Target="externalLinks/externalLink10.xml"/><Relationship Id="rId41"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[CONSOLIDADO INDICADORES DE GESTIÓN FPS SEMESTRE I Y II 2021 (11-03-2022).xlsx]RANGOS 1 SEMESTRE 2021!TablaDinámica3</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pieChart>
        <c:varyColors val="1"/>
        <c:ser>
          <c:idx val="0"/>
          <c:order val="0"/>
          <c:tx>
            <c:strRef>
              <c:f>'RANGOS 1 SEMESTRE 2021'!$C$3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AD7-4C5D-B9A6-C1A80AA4CA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AD7-4C5D-B9A6-C1A80AA4CA8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AD7-4C5D-B9A6-C1A80AA4CA87}"/>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'RANGOS 1 SEMESTRE 2021'!$B$4:$B$7</c:f>
              <c:strCache>
                <c:ptCount val="3"/>
                <c:pt idx="0">
                  <c:v>Aceptable</c:v>
                </c:pt>
                <c:pt idx="1">
                  <c:v>CRITICO</c:v>
                </c:pt>
                <c:pt idx="2">
                  <c:v>Satisfactorio</c:v>
                </c:pt>
              </c:strCache>
            </c:strRef>
          </c:cat>
          <c:val>
            <c:numRef>
              <c:f>'RANGOS 1 SEMESTRE 2021'!$C$4:$C$7</c:f>
              <c:numCache>
                <c:formatCode>0%</c:formatCode>
                <c:ptCount val="3"/>
                <c:pt idx="0">
                  <c:v>0.17073170731707318</c:v>
                </c:pt>
                <c:pt idx="1">
                  <c:v>7.3170731707317069E-2</c:v>
                </c:pt>
                <c:pt idx="2">
                  <c:v>0.75609756097560976</c:v>
                </c:pt>
              </c:numCache>
            </c:numRef>
          </c:val>
          <c:extLst>
            <c:ext xmlns:c16="http://schemas.microsoft.com/office/drawing/2014/chart" uri="{C3380CC4-5D6E-409C-BE32-E72D297353CC}">
              <c16:uniqueId val="{00000000-0F60-4777-834C-9E5CF9C08E91}"/>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057504175614411"/>
          <c:y val="2.1419255593084306E-2"/>
          <c:w val="0.5424946313528991"/>
          <c:h val="0.87729620645214401"/>
        </c:manualLayout>
      </c:layout>
      <c:pieChart>
        <c:varyColors val="1"/>
        <c:ser>
          <c:idx val="0"/>
          <c:order val="0"/>
          <c:dPt>
            <c:idx val="0"/>
            <c:bubble3D val="0"/>
            <c:spPr>
              <a:solidFill>
                <a:srgbClr val="FFFF00"/>
              </a:solidFill>
              <a:ln w="19050">
                <a:solidFill>
                  <a:schemeClr val="lt1"/>
                </a:solidFill>
              </a:ln>
              <a:effectLst/>
            </c:spPr>
            <c:extLst>
              <c:ext xmlns:c16="http://schemas.microsoft.com/office/drawing/2014/chart" uri="{C3380CC4-5D6E-409C-BE32-E72D297353CC}">
                <c16:uniqueId val="{00000001-D983-4D3B-A931-0EB6A995B627}"/>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D983-4D3B-A931-0EB6A995B62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983-4D3B-A931-0EB6A995B627}"/>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'RANGOS 1 SEMESTRE 2021'!$I$4:$I$6</c:f>
              <c:strCache>
                <c:ptCount val="3"/>
                <c:pt idx="0">
                  <c:v>Aceptable</c:v>
                </c:pt>
                <c:pt idx="1">
                  <c:v>Critico</c:v>
                </c:pt>
                <c:pt idx="2">
                  <c:v>Satisfactorio</c:v>
                </c:pt>
              </c:strCache>
            </c:strRef>
          </c:cat>
          <c:val>
            <c:numRef>
              <c:f>'RANGOS 1 SEMESTRE 2021'!$J$4:$J$6</c:f>
              <c:numCache>
                <c:formatCode>0%</c:formatCode>
                <c:ptCount val="3"/>
                <c:pt idx="0">
                  <c:v>0.17</c:v>
                </c:pt>
                <c:pt idx="1">
                  <c:v>7.0000000000000007E-2</c:v>
                </c:pt>
                <c:pt idx="2">
                  <c:v>0.76</c:v>
                </c:pt>
              </c:numCache>
            </c:numRef>
          </c:val>
          <c:extLst>
            <c:ext xmlns:c16="http://schemas.microsoft.com/office/drawing/2014/chart" uri="{C3380CC4-5D6E-409C-BE32-E72D297353CC}">
              <c16:uniqueId val="{00000006-D983-4D3B-A931-0EB6A995B627}"/>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1.3605978991188192E-2"/>
          <c:y val="0.88946704578594338"/>
          <c:w val="0.98639402100881179"/>
          <c:h val="0.10590332458442694"/>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057504175614411"/>
          <c:y val="2.1419255593084306E-2"/>
          <c:w val="0.5424946313528991"/>
          <c:h val="0.87729620645214401"/>
        </c:manualLayout>
      </c:layout>
      <c:pieChart>
        <c:varyColors val="1"/>
        <c:ser>
          <c:idx val="0"/>
          <c:order val="0"/>
          <c:dPt>
            <c:idx val="0"/>
            <c:bubble3D val="0"/>
            <c:spPr>
              <a:solidFill>
                <a:srgbClr val="FFFF00"/>
              </a:solidFill>
              <a:ln w="19050">
                <a:solidFill>
                  <a:schemeClr val="lt1"/>
                </a:solidFill>
              </a:ln>
              <a:effectLst/>
            </c:spPr>
            <c:extLst>
              <c:ext xmlns:c16="http://schemas.microsoft.com/office/drawing/2014/chart" uri="{C3380CC4-5D6E-409C-BE32-E72D297353CC}">
                <c16:uniqueId val="{00000001-5F3A-4F7D-9E8D-7A2890A09FF8}"/>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5F3A-4F7D-9E8D-7A2890A09FF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F3A-4F7D-9E8D-7A2890A09FF8}"/>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'RANGOS 2 SEMESTRE 2021'!$B$4:$B$6</c:f>
              <c:strCache>
                <c:ptCount val="3"/>
                <c:pt idx="0">
                  <c:v>Aceptable</c:v>
                </c:pt>
                <c:pt idx="1">
                  <c:v>Critico</c:v>
                </c:pt>
                <c:pt idx="2">
                  <c:v>Satisfactorio</c:v>
                </c:pt>
              </c:strCache>
            </c:strRef>
          </c:cat>
          <c:val>
            <c:numRef>
              <c:f>'RANGOS 2 SEMESTRE 2021'!$C$4:$C$6</c:f>
              <c:numCache>
                <c:formatCode>0%</c:formatCode>
                <c:ptCount val="3"/>
                <c:pt idx="0">
                  <c:v>0.12</c:v>
                </c:pt>
                <c:pt idx="1">
                  <c:v>0.04</c:v>
                </c:pt>
                <c:pt idx="2">
                  <c:v>0.84</c:v>
                </c:pt>
              </c:numCache>
            </c:numRef>
          </c:val>
          <c:extLst>
            <c:ext xmlns:c16="http://schemas.microsoft.com/office/drawing/2014/chart" uri="{C3380CC4-5D6E-409C-BE32-E72D297353CC}">
              <c16:uniqueId val="{00000006-5F3A-4F7D-9E8D-7A2890A09FF8}"/>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1.3605978991188192E-2"/>
          <c:y val="0.88946704578594338"/>
          <c:w val="0.98639402100881179"/>
          <c:h val="0.10590332458442694"/>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s-CO" sz="2000"/>
              <a:t>COMPARATIVO RESULTADO DE LOS INDICADORES SEMESTRES DE LA VIGENCIA   2021</a:t>
            </a:r>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COMPARATIVOS!$B$4</c:f>
              <c:strCache>
                <c:ptCount val="1"/>
                <c:pt idx="0">
                  <c:v>SEMESTRE 1</c:v>
                </c:pt>
              </c:strCache>
            </c:strRef>
          </c:tx>
          <c:spPr>
            <a:ln w="28575" cap="rnd">
              <a:solidFill>
                <a:srgbClr val="FFC000"/>
              </a:solidFill>
              <a:round/>
            </a:ln>
            <a:effectLst/>
          </c:spPr>
          <c:marker>
            <c:symbol val="none"/>
          </c:marker>
          <c:cat>
            <c:strRef>
              <c:f>COMPARATIVOS!$A$5:$A$18</c:f>
              <c:strCache>
                <c:ptCount val="14"/>
                <c:pt idx="0">
                  <c:v>Gestión Tics </c:v>
                </c:pt>
                <c:pt idx="1">
                  <c:v>Direccionamiento Estratégico </c:v>
                </c:pt>
                <c:pt idx="2">
                  <c:v>Gestión Cobro </c:v>
                </c:pt>
                <c:pt idx="3">
                  <c:v>Seguimiento y Evaluación Independiente </c:v>
                </c:pt>
                <c:pt idx="4">
                  <c:v>Gestión Recursos Financieros </c:v>
                </c:pt>
                <c:pt idx="5">
                  <c:v>Gestión Servicios de Salud </c:v>
                </c:pt>
                <c:pt idx="6">
                  <c:v>Medición y Mejora</c:v>
                </c:pt>
                <c:pt idx="7">
                  <c:v>Atención al Ciudadano </c:v>
                </c:pt>
                <c:pt idx="8">
                  <c:v>Asistencia Jurídica </c:v>
                </c:pt>
                <c:pt idx="9">
                  <c:v>Gestión Documental </c:v>
                </c:pt>
                <c:pt idx="10">
                  <c:v>Gestión Prestaciones Económicas </c:v>
                </c:pt>
                <c:pt idx="11">
                  <c:v>Gestión Talento Humano </c:v>
                </c:pt>
                <c:pt idx="12">
                  <c:v>Gestión Bienes Transferidos </c:v>
                </c:pt>
                <c:pt idx="13">
                  <c:v>Gestión Servicios Administrativos </c:v>
                </c:pt>
              </c:strCache>
            </c:strRef>
          </c:cat>
          <c:val>
            <c:numRef>
              <c:f>COMPARATIVOS!$B$5:$B$18</c:f>
              <c:numCache>
                <c:formatCode>0%</c:formatCode>
                <c:ptCount val="14"/>
                <c:pt idx="0">
                  <c:v>0.35853758169934641</c:v>
                </c:pt>
                <c:pt idx="1">
                  <c:v>0.61</c:v>
                </c:pt>
                <c:pt idx="2">
                  <c:v>0.66216001149566284</c:v>
                </c:pt>
                <c:pt idx="3">
                  <c:v>0.66666666666666663</c:v>
                </c:pt>
                <c:pt idx="4">
                  <c:v>0.75344875510308351</c:v>
                </c:pt>
                <c:pt idx="5">
                  <c:v>0.78498653114728789</c:v>
                </c:pt>
                <c:pt idx="6">
                  <c:v>0.83994456654456651</c:v>
                </c:pt>
                <c:pt idx="7">
                  <c:v>0.91638176638176638</c:v>
                </c:pt>
                <c:pt idx="8">
                  <c:v>0.94009216589861744</c:v>
                </c:pt>
                <c:pt idx="9">
                  <c:v>0.96814976902504257</c:v>
                </c:pt>
                <c:pt idx="10">
                  <c:v>0.97625282011685177</c:v>
                </c:pt>
                <c:pt idx="11">
                  <c:v>0.99335211957853486</c:v>
                </c:pt>
                <c:pt idx="12">
                  <c:v>1</c:v>
                </c:pt>
                <c:pt idx="13">
                  <c:v>1</c:v>
                </c:pt>
              </c:numCache>
            </c:numRef>
          </c:val>
          <c:smooth val="1"/>
          <c:extLst>
            <c:ext xmlns:c16="http://schemas.microsoft.com/office/drawing/2014/chart" uri="{C3380CC4-5D6E-409C-BE32-E72D297353CC}">
              <c16:uniqueId val="{00000000-BDCD-45FC-8932-68566BB817B0}"/>
            </c:ext>
          </c:extLst>
        </c:ser>
        <c:ser>
          <c:idx val="1"/>
          <c:order val="1"/>
          <c:tx>
            <c:strRef>
              <c:f>COMPARATIVOS!$C$4</c:f>
              <c:strCache>
                <c:ptCount val="1"/>
                <c:pt idx="0">
                  <c:v>SEMESTRE 2</c:v>
                </c:pt>
              </c:strCache>
            </c:strRef>
          </c:tx>
          <c:spPr>
            <a:ln w="28575" cap="rnd">
              <a:solidFill>
                <a:srgbClr val="00B05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COMPARATIVOS!$A$5:$A$18</c:f>
              <c:strCache>
                <c:ptCount val="14"/>
                <c:pt idx="0">
                  <c:v>Gestión Tics </c:v>
                </c:pt>
                <c:pt idx="1">
                  <c:v>Direccionamiento Estratégico </c:v>
                </c:pt>
                <c:pt idx="2">
                  <c:v>Gestión Cobro </c:v>
                </c:pt>
                <c:pt idx="3">
                  <c:v>Seguimiento y Evaluación Independiente </c:v>
                </c:pt>
                <c:pt idx="4">
                  <c:v>Gestión Recursos Financieros </c:v>
                </c:pt>
                <c:pt idx="5">
                  <c:v>Gestión Servicios de Salud </c:v>
                </c:pt>
                <c:pt idx="6">
                  <c:v>Medición y Mejora</c:v>
                </c:pt>
                <c:pt idx="7">
                  <c:v>Atención al Ciudadano </c:v>
                </c:pt>
                <c:pt idx="8">
                  <c:v>Asistencia Jurídica </c:v>
                </c:pt>
                <c:pt idx="9">
                  <c:v>Gestión Documental </c:v>
                </c:pt>
                <c:pt idx="10">
                  <c:v>Gestión Prestaciones Económicas </c:v>
                </c:pt>
                <c:pt idx="11">
                  <c:v>Gestión Talento Humano </c:v>
                </c:pt>
                <c:pt idx="12">
                  <c:v>Gestión Bienes Transferidos </c:v>
                </c:pt>
                <c:pt idx="13">
                  <c:v>Gestión Servicios Administrativos </c:v>
                </c:pt>
              </c:strCache>
            </c:strRef>
          </c:cat>
          <c:val>
            <c:numRef>
              <c:f>COMPARATIVOS!$C$5:$C$18</c:f>
              <c:numCache>
                <c:formatCode>0%</c:formatCode>
                <c:ptCount val="14"/>
                <c:pt idx="0">
                  <c:v>0.9</c:v>
                </c:pt>
                <c:pt idx="1">
                  <c:v>0.96</c:v>
                </c:pt>
                <c:pt idx="2">
                  <c:v>0.77</c:v>
                </c:pt>
                <c:pt idx="3">
                  <c:v>1</c:v>
                </c:pt>
                <c:pt idx="4">
                  <c:v>0.91</c:v>
                </c:pt>
                <c:pt idx="5">
                  <c:v>0.88</c:v>
                </c:pt>
                <c:pt idx="6">
                  <c:v>0.88</c:v>
                </c:pt>
                <c:pt idx="7">
                  <c:v>0.94</c:v>
                </c:pt>
                <c:pt idx="8">
                  <c:v>0.93</c:v>
                </c:pt>
                <c:pt idx="9">
                  <c:v>0.99</c:v>
                </c:pt>
                <c:pt idx="10">
                  <c:v>0.96</c:v>
                </c:pt>
                <c:pt idx="11">
                  <c:v>1</c:v>
                </c:pt>
                <c:pt idx="12">
                  <c:v>1</c:v>
                </c:pt>
                <c:pt idx="13">
                  <c:v>1</c:v>
                </c:pt>
              </c:numCache>
            </c:numRef>
          </c:val>
          <c:smooth val="1"/>
          <c:extLst>
            <c:ext xmlns:c16="http://schemas.microsoft.com/office/drawing/2014/chart" uri="{C3380CC4-5D6E-409C-BE32-E72D297353CC}">
              <c16:uniqueId val="{00000001-BDCD-45FC-8932-68566BB817B0}"/>
            </c:ext>
          </c:extLst>
        </c:ser>
        <c:dLbls>
          <c:showLegendKey val="0"/>
          <c:showVal val="0"/>
          <c:showCatName val="0"/>
          <c:showSerName val="0"/>
          <c:showPercent val="0"/>
          <c:showBubbleSize val="0"/>
        </c:dLbls>
        <c:smooth val="0"/>
        <c:axId val="430099104"/>
        <c:axId val="427128160"/>
      </c:lineChart>
      <c:catAx>
        <c:axId val="43009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O"/>
          </a:p>
        </c:txPr>
        <c:crossAx val="427128160"/>
        <c:crosses val="autoZero"/>
        <c:auto val="1"/>
        <c:lblAlgn val="ctr"/>
        <c:lblOffset val="100"/>
        <c:noMultiLvlLbl val="0"/>
      </c:catAx>
      <c:valAx>
        <c:axId val="427128160"/>
        <c:scaling>
          <c:orientation val="minMax"/>
          <c:max val="1.2"/>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3009910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888962</xdr:colOff>
      <xdr:row>0</xdr:row>
      <xdr:rowOff>325106</xdr:rowOff>
    </xdr:from>
    <xdr:to>
      <xdr:col>1</xdr:col>
      <xdr:colOff>3768445</xdr:colOff>
      <xdr:row>1</xdr:row>
      <xdr:rowOff>259293</xdr:rowOff>
    </xdr:to>
    <xdr:pic>
      <xdr:nvPicPr>
        <xdr:cNvPr id="1470" name="Imagen 3">
          <a:extLst>
            <a:ext uri="{FF2B5EF4-FFF2-40B4-BE49-F238E27FC236}">
              <a16:creationId xmlns:a16="http://schemas.microsoft.com/office/drawing/2014/main" id="{015D1C59-65F5-460B-9439-0E8A1461F0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50" t="6520" r="3458" b="10547"/>
        <a:stretch>
          <a:fillRect/>
        </a:stretch>
      </xdr:blipFill>
      <xdr:spPr bwMode="auto">
        <a:xfrm>
          <a:off x="1246150" y="325106"/>
          <a:ext cx="2879545"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1226892</xdr:colOff>
      <xdr:row>0</xdr:row>
      <xdr:rowOff>324583</xdr:rowOff>
    </xdr:from>
    <xdr:to>
      <xdr:col>20</xdr:col>
      <xdr:colOff>885732</xdr:colOff>
      <xdr:row>1</xdr:row>
      <xdr:rowOff>258770</xdr:rowOff>
    </xdr:to>
    <xdr:pic>
      <xdr:nvPicPr>
        <xdr:cNvPr id="1471" name="Imagen 1">
          <a:extLst>
            <a:ext uri="{FF2B5EF4-FFF2-40B4-BE49-F238E27FC236}">
              <a16:creationId xmlns:a16="http://schemas.microsoft.com/office/drawing/2014/main" id="{208E5AF3-6282-4AFD-99E7-6A91EE8F89B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205705" y="324583"/>
          <a:ext cx="2869257"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14287</xdr:rowOff>
    </xdr:from>
    <xdr:to>
      <xdr:col>3</xdr:col>
      <xdr:colOff>0</xdr:colOff>
      <xdr:row>21</xdr:row>
      <xdr:rowOff>161925</xdr:rowOff>
    </xdr:to>
    <xdr:graphicFrame macro="">
      <xdr:nvGraphicFramePr>
        <xdr:cNvPr id="2" name="Gráfico 1">
          <a:extLst>
            <a:ext uri="{FF2B5EF4-FFF2-40B4-BE49-F238E27FC236}">
              <a16:creationId xmlns:a16="http://schemas.microsoft.com/office/drawing/2014/main" id="{1802BDB8-B0B7-4C49-A7E1-33D841BDE6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8</xdr:row>
      <xdr:rowOff>0</xdr:rowOff>
    </xdr:from>
    <xdr:to>
      <xdr:col>10</xdr:col>
      <xdr:colOff>400050</xdr:colOff>
      <xdr:row>24</xdr:row>
      <xdr:rowOff>61912</xdr:rowOff>
    </xdr:to>
    <xdr:graphicFrame macro="">
      <xdr:nvGraphicFramePr>
        <xdr:cNvPr id="4" name="Gráfico 3">
          <a:extLst>
            <a:ext uri="{FF2B5EF4-FFF2-40B4-BE49-F238E27FC236}">
              <a16:creationId xmlns:a16="http://schemas.microsoft.com/office/drawing/2014/main" id="{65FA636F-487E-44F4-A720-73EEAA76C9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2</xdr:col>
      <xdr:colOff>238773</xdr:colOff>
      <xdr:row>0</xdr:row>
      <xdr:rowOff>17319</xdr:rowOff>
    </xdr:from>
    <xdr:ext cx="1609725" cy="476250"/>
    <xdr:pic>
      <xdr:nvPicPr>
        <xdr:cNvPr id="2" name="image2.png">
          <a:extLst>
            <a:ext uri="{FF2B5EF4-FFF2-40B4-BE49-F238E27FC236}">
              <a16:creationId xmlns:a16="http://schemas.microsoft.com/office/drawing/2014/main" id="{7D55D2B6-76C1-4AE3-9577-8A57CFC422FC}"/>
            </a:ext>
          </a:extLst>
        </xdr:cNvPr>
        <xdr:cNvPicPr preferRelativeResize="0"/>
      </xdr:nvPicPr>
      <xdr:blipFill>
        <a:blip xmlns:r="http://schemas.openxmlformats.org/officeDocument/2006/relationships" r:embed="rId1" cstate="print"/>
        <a:stretch>
          <a:fillRect/>
        </a:stretch>
      </xdr:blipFill>
      <xdr:spPr>
        <a:xfrm>
          <a:off x="2162823" y="17319"/>
          <a:ext cx="1609725" cy="476250"/>
        </a:xfrm>
        <a:prstGeom prst="rect">
          <a:avLst/>
        </a:prstGeom>
        <a:noFill/>
      </xdr:spPr>
    </xdr:pic>
    <xdr:clientData fLocksWithSheet="0"/>
  </xdr:oneCellAnchor>
  <xdr:oneCellAnchor>
    <xdr:from>
      <xdr:col>18</xdr:col>
      <xdr:colOff>1825337</xdr:colOff>
      <xdr:row>0</xdr:row>
      <xdr:rowOff>94384</xdr:rowOff>
    </xdr:from>
    <xdr:ext cx="1440000" cy="360000"/>
    <xdr:pic>
      <xdr:nvPicPr>
        <xdr:cNvPr id="3" name="image1.png">
          <a:extLst>
            <a:ext uri="{FF2B5EF4-FFF2-40B4-BE49-F238E27FC236}">
              <a16:creationId xmlns:a16="http://schemas.microsoft.com/office/drawing/2014/main" id="{2C1BD88A-CBED-40BA-8E4B-7F24E2DE94B4}"/>
            </a:ext>
          </a:extLst>
        </xdr:cNvPr>
        <xdr:cNvPicPr preferRelativeResize="0"/>
      </xdr:nvPicPr>
      <xdr:blipFill>
        <a:blip xmlns:r="http://schemas.openxmlformats.org/officeDocument/2006/relationships" r:embed="rId2" cstate="print"/>
        <a:stretch>
          <a:fillRect/>
        </a:stretch>
      </xdr:blipFill>
      <xdr:spPr>
        <a:xfrm>
          <a:off x="18275012" y="94384"/>
          <a:ext cx="1440000" cy="3600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xdr:from>
      <xdr:col>1</xdr:col>
      <xdr:colOff>9525</xdr:colOff>
      <xdr:row>7</xdr:row>
      <xdr:rowOff>180975</xdr:rowOff>
    </xdr:from>
    <xdr:to>
      <xdr:col>3</xdr:col>
      <xdr:colOff>685800</xdr:colOff>
      <xdr:row>24</xdr:row>
      <xdr:rowOff>52387</xdr:rowOff>
    </xdr:to>
    <xdr:graphicFrame macro="">
      <xdr:nvGraphicFramePr>
        <xdr:cNvPr id="6" name="Gráfico 5">
          <a:extLst>
            <a:ext uri="{FF2B5EF4-FFF2-40B4-BE49-F238E27FC236}">
              <a16:creationId xmlns:a16="http://schemas.microsoft.com/office/drawing/2014/main" id="{31E997B5-507C-4DC5-926E-20CBDF8721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76201</xdr:colOff>
      <xdr:row>0</xdr:row>
      <xdr:rowOff>4762</xdr:rowOff>
    </xdr:from>
    <xdr:to>
      <xdr:col>18</xdr:col>
      <xdr:colOff>85725</xdr:colOff>
      <xdr:row>15</xdr:row>
      <xdr:rowOff>38100</xdr:rowOff>
    </xdr:to>
    <xdr:graphicFrame macro="">
      <xdr:nvGraphicFramePr>
        <xdr:cNvPr id="2" name="Gráfico 1">
          <a:extLst>
            <a:ext uri="{FF2B5EF4-FFF2-40B4-BE49-F238E27FC236}">
              <a16:creationId xmlns:a16="http://schemas.microsoft.com/office/drawing/2014/main" id="{606CBD51-50F7-4A6C-9098-D311978FAF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2</xdr:col>
      <xdr:colOff>238773</xdr:colOff>
      <xdr:row>1</xdr:row>
      <xdr:rowOff>17319</xdr:rowOff>
    </xdr:from>
    <xdr:ext cx="1609725" cy="476250"/>
    <xdr:pic>
      <xdr:nvPicPr>
        <xdr:cNvPr id="2" name="image2.png">
          <a:extLst>
            <a:ext uri="{FF2B5EF4-FFF2-40B4-BE49-F238E27FC236}">
              <a16:creationId xmlns:a16="http://schemas.microsoft.com/office/drawing/2014/main" id="{076ADE4B-ABA6-4B42-A81E-AD69924485F3}"/>
            </a:ext>
          </a:extLst>
        </xdr:cNvPr>
        <xdr:cNvPicPr preferRelativeResize="0"/>
      </xdr:nvPicPr>
      <xdr:blipFill>
        <a:blip xmlns:r="http://schemas.openxmlformats.org/officeDocument/2006/relationships" r:embed="rId1" cstate="print"/>
        <a:stretch>
          <a:fillRect/>
        </a:stretch>
      </xdr:blipFill>
      <xdr:spPr>
        <a:xfrm>
          <a:off x="4896498" y="17319"/>
          <a:ext cx="1609725" cy="47625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wnloads\PEMYMOPSFO03%20FORMATO%20MATRIZ%20INDICADORES%20DE%20GESTI&#211;N%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Downloads\GRF%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Desktop\FPS%20JESSICA\indicadores\2%20GRF%20(1)%20(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esktop\FPS%20JESSICA\indicadores\3%20PEMYMOPSFO03%20FORMATO%20MATRIZ%20INDICADORES%20DE%20GESTI&#211;N%20(6).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Desktop\FPS%20JESSICA\indicadores\6PEMYMOPSFO03%20FORMATO%20MATRIZ%20INDICADORES%20DE%20GESTI&#211;N%20(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Desktop\FPS%20JESSICA\indicadores\GD\HOJA%20DE%20VIDA%20INDICADOR%20-%20TRANSFERENCIAS%20DOCUMENTALES%20%20AL%20ARCHIVO%20CENTR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Desktop\FPS%20JESSICA\indicadores\GD\HOJA%20DE%20VIDA%20INDICADOR%20-%20Seguimiento%20a%20la%20Administraci&#243;n%20de%20los%20Archivos%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Downloads\SeguimientoPEMYMOPSFO03%20FORMATO%20MATRIZ%20INDICADORES%20DE%20GESTI&#211;N%20(1)%20(1)%20(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Desktop\FPS%20JESSICA\indicadores\MYM.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ownloads\INDICADOR%20DE%20GESTI&#211;N%20PENDIENTE%20%20MYM.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Downloads\PEMYMOPSFO03%20FORMATO%20MATRIZ%20INDICADORES%20DE%20GESTI&#211;N%20(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esktop\FPS%20JESSICA\indicadores\AAC-20210908T232637Z-001\AAC\M%20FORMATO%20HOJA%20DE%20VIDA%20INDICE%20POST%20TRAMITE.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USUARIO\Downloads\reporteindicadoresmedicionymejora20212dosyhv\CONSOLIDADO%20REPORTE%20DE%20INDICADORES%20II%20SEMESTRE%202021%20%20MYM.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USUARIO\Downloads\reporteindicadoresdegestintics2dos2021\SeguimientoPEMYMOPSFO03%20FORMATO%20MATRIZ%20INDICADORES%20DE%20GESTI&#211;N%20(sem%20II%202022)%20GESTION%20TICS%200402202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USUARIO\Downloads\REPORTE%20DE%20INDICADORES%20II%20SEMESTRE%202021%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Mi%20unidad/CAMILO.JOSE%20FPS/2022/5.%20INDICADORES/REPORTE%20II%20SEMESTRE%202021/8.%20GESTI&#211;N%20RECURSOS%20FINANCIEROS/FINANCIERA%20CONSOLIDADO%20REPORTE%20DE%20INDICADORES%20II%20SEMESTRE%20202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USUARIO\Downloads\CONSOLIDADO%20REPORTE%20DE%20INDICADORES%20II%20SEMESTRE%202021%20%20(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Mi%20unidad/CAMILO.JOSE%20FPS/2022/5.%20INDICADORES/REPORTE%20II%20SEMESTRE%202021/5.%20GESTI&#211;N%20BIENES%20TRANSFERIDOS/BIENES%20CONSOLIDADO%20REPORTE%20DE%20INDICADORES%20II%20SEMESTRE%20202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Mi%20unidad/CAMILO.JOSE%20FPS/2022/5.%20INDICADORES/REPORTE%20II%20SEMESTRE%202021/14.%20SEGUIMIENTO%20Y%20EVALUACI&#211;N%20INDEPENDIENTE/CONTROL%20INTERNO%20REPORTE%20MATRIZ%20AGREGADA%20DE%20INDICADORES%20II%20SEMESTRE%20DE%202021%2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Mi%20unidad/CAMILO.JOSE%20FPS/2022/5.%20INDICADORES/REPORTE%20II%20SEMESTRE%202021/10.%20ASISTENCIA%20JURIDICA/JURIDICA%20REPORTE%20DE%20INDICADORES%20DE%20GESTI&#211;N%20II%20SEMESTRE%202021%20(1).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Mi%20unidad/CAMILO.JOSE%20FPS/2022/5.%20INDICADORES/REPORTE%20II%20SEMESTRE%202021/3.%20GESTI&#211;N%20SERVICIOS%20DE%20SALUD/SALUD.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Mi%20unidad/CAMILO.JOSE%20FPS/2022/5.%20INDICADORES/REPORTE%20II%20SEMESTRE%202021/2.%20ATENCI&#211;N%20AL%20CIUDADANO/ATENCI&#211;N%20AL%20CIUDADAN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esktop\FPS%20JESSICA\indicadores\AAC-20210908T232637Z-001\AAC\M%20FORMATO%20HOJA%20DE%20VIDA%20SATISFACCION%20DEL%20CIUDADANO.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Mi%20unidad/CAMILO.JOSE%20FPS/2022/5.%20INDICADORES/REPORTE%20II%20SEMESTRE%202021/1.%20DIRECCIONAMIENTO%20ESTRATEGICO/DIRECCIONAMIENTO%20CONSOLIDADO%20REPORTE%20DE%20INDICADORES%20II%20SEMESTRE%20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ownloads\PEMYMOPSFO03%20FORMATO%20MATRIZ%20INDICADORES%20DE%20GESTI&#211;N%20I%20SEMESTRE%20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esktop\FPS%20JESSICA\indicadores\GPE\HOJA%20DE%20VIDA%20INDI%20ESTRATEGICO-NOVEDADES%20DE%20LA%20NOMIN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esktop\FPS%20JESSICA\indicadores\1%20FORMATO%20MATRIZ%20INDICADORES%20DE%20GESTI&#211;N%20PRESTACIOES%20ECONOMICA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esktop\FPS%20JESSICA\indicadores\GPE\HOJA%20DE%20VIDA%20IND%20ESTRATEGICO-TR&#193;MITES%20EN%20L&#205;NE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Desktop\FPS%20JESSICA\indicadores\4%20PEMYMOPSFO03%20FORMATO%20MATRIZ%20INDICADORES%20DE%20GESTI&#211;N%20A%20JUNIO%20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Downloads\Reporte%20FORMATO%20MATRIZ%20INDICADORES%20DE%20GESTI&#211;N%20-%20GTH%201ER%20SE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I SM 2021"/>
    </sheetNames>
    <sheetDataSet>
      <sheetData sheetId="0" refreshError="1"/>
      <sheetData sheetId="1">
        <row r="6">
          <cell r="N6" t="str">
            <v>N/A</v>
          </cell>
          <cell r="O6" t="str">
            <v>N/A</v>
          </cell>
          <cell r="P6" t="str">
            <v>N/A</v>
          </cell>
          <cell r="Q6" t="str">
            <v>N/A</v>
          </cell>
          <cell r="R6" t="str">
            <v>N/A AL PERIODO A REPORTAR</v>
          </cell>
        </row>
        <row r="7">
          <cell r="N7" t="str">
            <v>N/A</v>
          </cell>
          <cell r="O7" t="str">
            <v>N/A</v>
          </cell>
          <cell r="P7" t="str">
            <v>N/A</v>
          </cell>
          <cell r="Q7" t="str">
            <v>N/A</v>
          </cell>
          <cell r="R7" t="str">
            <v>N/A AL PERIODO A REPORTAR</v>
          </cell>
        </row>
        <row r="8">
          <cell r="N8" t="str">
            <v>N/A</v>
          </cell>
          <cell r="O8" t="str">
            <v>N/A</v>
          </cell>
          <cell r="P8" t="str">
            <v>N/A</v>
          </cell>
          <cell r="Q8" t="str">
            <v>N/A</v>
          </cell>
          <cell r="R8" t="str">
            <v>N/A AL PERIODO A REPORTAR</v>
          </cell>
        </row>
        <row r="9">
          <cell r="N9" t="str">
            <v>N/A</v>
          </cell>
          <cell r="O9" t="str">
            <v>N/A</v>
          </cell>
          <cell r="P9" t="str">
            <v>N/A</v>
          </cell>
          <cell r="Q9" t="str">
            <v>N/A</v>
          </cell>
          <cell r="R9" t="str">
            <v>N/A AL PERIODO A REPORTAR</v>
          </cell>
        </row>
        <row r="10">
          <cell r="N10">
            <v>0.61</v>
          </cell>
          <cell r="P10">
            <v>0.61</v>
          </cell>
          <cell r="Q10" t="str">
            <v>Aceptable</v>
          </cell>
          <cell r="R10" t="str">
            <v>Durante el I semestre del 2021, y teniendo en cuenta el Cronograma Integración de los subsistemas y la  herramientas y metodologías para la implementación de los subsistemas de Gestión de la calidad,  definido para las vigencias 2020 - 2022 se ha tenido un avance de 52% en el subsistema de Gestión de Calidad y Sistema de gestión de la seguridad de la información, Subsistema de Seguridad y Salud en el Trabajo y de Gestion ambiental;  para el 1er s -2021 se avanzó en un 10% del 16,5% programado, equivalente al 61% . 
Evidencia que se puede cotejar en  la ruta :  a) HERRAMIENTA REPORTE PROYECTO DE INVERSIÓN.  
DRIVE: https://drive.google.com/drive/u/0/folders/1jDHwtCKTID8JREqtus4y3vRRYJD9obDP</v>
          </cell>
          <cell r="T10" t="str">
            <v>Realizar seguimiento mensual al avance de la Implementación del SIG y reportar a la alta Dirección la necesidad de recursos</v>
          </cell>
          <cell r="U10" t="str">
            <v>Suministrar el personal idoneo suficiente desde el inicio de cada vigencia, en lo posible de planta para que haya continuidad en aprendizaje y productividad, para garantizar el cumplimiento del objetivo</v>
          </cell>
        </row>
        <row r="11">
          <cell r="Q11" t="str">
            <v>Satisfactorio</v>
          </cell>
          <cell r="R11" t="str">
            <v xml:space="preserve">1.) Durante el I semestre del 2021 se impartieron los siguiente Lineamientos por el comité Institución de Gestión y Desempeño: 
A) Definición de la metodología para recibir las observaciones de los temas sometidos a estudio y aprobación de los  integrantes del Comité Institucional de Gestión y Desempeño, para el caso de las Sesiones virtuales. Acta 004 del 4 de marzo de 2021.
Evidencia que se puede cotejar en  la ruta:  https://drive.google.com/drive/folders/1s1viNQAKxWlNm-bU8lZ_Ub54OPqyQHE9
B) Socialización sobre la Política de Gestión Estadística, autodiagnóstico y revisión del plan de cierre de Brechas,
involucrando a Control Interno. Acta 005 del 30 de abril de 2021
Evidencia que se puede cotejar en  la ruta:
https://drive.google.com/drive/folders/1H4C6FnMmk0kTxLVZA7gQNKa94Y_fWGv2
C. S adoptaron las siguientes metodologías
*PLAN INTEGRAL DE RESIDUOS (ACTA 003 DE2021)
*FORMATO PLAN DE ACCIÓN PARA LA IMPLEMENTACIÓN DEL MIPG (ACTA 006 DE2021)
*PROCEDIMIENTO FORMULACIÓN, SEGUIMIENTO Y VERIFICACIÓN DEL PLAN  DE ACCIÓN PARA LA IMPLEMENTACIÓN Y FORTALECIMIENTO DEL MIPG  (ACTA 006 DE2021)
*PLAN DE GESTION INTEGRAL DE RESIDUOS SOLIDOS  (ACTA 003 DE2021)
*BITÁCORA GENERACIÓN DE RESIDUOS PELIGROSOS (ACTA 003 DE2021)
*BITÁCORA GENERACIÓN DE RESIDUOS SOLIDOS (ACTA 003 DE2021)
*LISTA DE CHEQUEO VERIFICACIÓN AL TRANSPORTADOR DE RESPEL (ACTA 003 DE2021)
Evidencia que se puede cotejar en  la ruta:
https://drive.google.com/drive/folders/1ult0Je6J2dVZGN6BonJeyLsPP1bagCzG
https://drive.google.com/drive/u/0/folders/1lgxhIPBftKxgEDfI2gmeUw3z2MU1DF04
</v>
          </cell>
        </row>
        <row r="12">
          <cell r="Q12" t="str">
            <v>Satisfactorio</v>
          </cell>
          <cell r="R12" t="str">
            <v>El prcoeso Direccionamiento Estratégico presentó para revisión y Aprobación el  Plan Estrategico Institucional, plan de Acción, Plan Anticorrupción y de Atención al Ciudadano y Plan Estratégico de Tecnologías de la Información y las Comunicaciones PETI,  en aplicación del Decreto 612 de 2018, a los integrantes del Comité Institucional de Gestión y Desempeño  los cuales fueron aprobados mediante acta virtual 002 del 29 de enero de 2021: 
Evidencia que se puede cotejar en  la ruta : 
https://drive.google.com/drive/u/0/folders/1vFgXzN9VROcVzmLugPmmgs7ZTw4Kd7zu</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I SM 2021"/>
    </sheetNames>
    <sheetDataSet>
      <sheetData sheetId="0"/>
      <sheetData sheetId="1">
        <row r="51">
          <cell r="R51" t="str">
            <v>Una vez adelantada las evaluaciones mensuales de la ejecuciòn del PAC y remitida por el GIT de Talento Humano  a través de Correo electrónco mensual , se evidencia que en el semestre los gastos de personal tuvieron una buena  Ejecución del PAC asignado, la cual estuvo en el 95% donde el mínimo permitido es del 95%
EL INPANUT FUE DEL 5% ENCONTRÁNDOSE DENTRO DE LOS PARÁMETROS PERMITIDOS POR MINISTERIO DE HACIENDA Y TN - GRUPO PAC 5%
Evidencia https://drive.google.com/drive/folders/1kCX9Z5UZfXdlyhA4ctr4rOiUdmtRU3US</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I SM 2021"/>
    </sheetNames>
    <sheetDataSet>
      <sheetData sheetId="0"/>
      <sheetData sheetId="1">
        <row r="52">
          <cell r="N52">
            <v>3715199971.4000001</v>
          </cell>
          <cell r="O52">
            <v>4236824340.1399999</v>
          </cell>
          <cell r="R52" t="str">
            <v>Una vez adelantada las evaluaciones mensuales de la ejecuciòn del PAC y remitida a los líderes de proceso, Coordinadores y Supervisores a través de Correo electrónco mensua se evidencia que en el semestre los gastos Adquisiciòn de Bienes y Servicios tuvo una deficiente  Ejecución del PAC asignado,por cuanto fue del  88% y el mínimo permitido es del 90%
 EL INPANUT FUE DEL 12 % ENCONTRÁNDOSE POR ENCIMA DElL PORCENTAJE ADMISIBLE POR MINISTERIO DE HACIENDA Y TN - GRUPO PAC 10% GENERANDO RIESGO PARA LA ENTIDAD CON LA NO APROBACIÓN DE RECURSOS EN MESES POSTERIORES - MEDIANTE CORREO ELECTRÓNICO SE INFORMÓ A LOS LÍDERES DE PROCESO CON EL FIN DE QUE TOMEN ACCIONES CORRECTIVAS CON EL FIN DE EJECUTAR LOS RECURSOS CONFORME A LO PROGRAMADO
evidencia https://drive.google.com/drive/folders/1kCX9Z5UZfXdlyhA4ctr4rOiUdmtRU3US</v>
          </cell>
          <cell r="S52"/>
          <cell r="T52" t="str">
            <v>MEDIANTE CORREO ELECTRONICO SE INFORMA A LOS LÍDERES DE PROCESO CON EL FIN DE QUE TOMEN ACCIONES CORRECTIVAS CON EL FIN DE EJECUTAR LOS RECURSOS CONFORME A LO PROGRAMADO, YA QUE, LA EJECUCION DEL PAC DEPENDE DEL DESARROLLO Y CUMPLIMIENTO DE ACTIVIDADES EJECUTADAS EN CADA UNA DE LAS ÁREAS DEL FPS-FNC.</v>
          </cell>
          <cell r="U52"/>
        </row>
        <row r="53">
          <cell r="N53">
            <v>202724900138.67999</v>
          </cell>
          <cell r="O53">
            <v>211526567006.72</v>
          </cell>
          <cell r="P53">
            <v>0.95838978057181634</v>
          </cell>
          <cell r="Q53" t="str">
            <v>SATISFACTORIO</v>
          </cell>
          <cell r="R53" t="str">
            <v>Una vez adelantada las evaluaciones mensuales de la ejecuciòn del PAC y remitida a los líderes de proceso, Coordinadores y Supervisores a través de Correo electrónco mensua, se evidencia que en el semestrelas transferencias tuvieron una  muy buena  Ejecución del PAC asignado, la cual estuvo en el 96% donde el mínimo permitido es del 95%
EL INPANUT FUE DEL 4% DENTRO DE LOS PARÁMETROS PERMITIDOS POR MINISTERIO DE HACIENDA Y TN - GRUPO PAC 5%
Evidencia https://drive.google.com/drive/folders/1kCX9Z5UZfXdlyhA4ctr4rOiUdmtRU3US</v>
          </cell>
          <cell r="S53"/>
          <cell r="T53"/>
          <cell r="U53"/>
        </row>
        <row r="54">
          <cell r="N54">
            <v>299767638.01999998</v>
          </cell>
          <cell r="O54">
            <v>349405609.99000001</v>
          </cell>
          <cell r="P54">
            <v>0.85793596167096264</v>
          </cell>
          <cell r="Q54" t="str">
            <v>ACEPTABLE</v>
          </cell>
          <cell r="R54" t="str">
            <v>Una vez adelantada las evaluaciones mensuales de la ejecuciòn del PAC y remitida a los líderes de proceso, Coordinadores y Supervisores a través de Correo electrónco mensua se evidencia que en el semestre los gastos Adquisiciòn de Bienes y Servicios tuvo una deficiente  Ejecución del PAC asignado,por cuanto fue del  86% y el mínimo permitido es del 95%
 EL INPANUT FUE DEL 14 % ENCONTRÁNDOSE POR ENCIMA DE LOS PARÁMETROS PERMITIDOS POR MINISTERIO DE HACIENDA Y TN - GRUPO PAC 5% GENERANDO RIESGO PARA LA ENTIDAD CON LA NO APROBACIÓN DE RECURSOS EN MESES POSTERIORES - MEDIANTE CORREO ELECTRÓNICO SE INFORMÓ A LOS LÍDERES DE PROCESO CON EL FIN DE QUE TOMEN ACCIONES CORRECTIVAS CON EL FIN DE EJECUTAR LOS RECURSOS CONFORME A LO PROGRAMADO
Evidencia https://drive.google.com/drive/folders/1kCX9Z5UZfXdlyhA4ctr4rOiUdmtRU3US</v>
          </cell>
          <cell r="S54"/>
          <cell r="T54" t="str">
            <v>MEDIANTE CORREO ELECTRONICO SE INFORMA A LOS LÍDERES DE PROCESO CON EL FIN DE QUE TOMEN ACCIONES CORRECTIVAS CON EL FIN DE EJECUTAR LOS RECURSOS CONFORME A LO PROGRAMADO, YA QUE, LA EJECUCION DEL PAC DEPENDE DEL DESARROLLO Y CUMPLIMIENTO DE ACTIVIDADES EJECUTADAS EN CADA UNA DE LAS ÁREAS DEL FPS-FNC.</v>
          </cell>
          <cell r="U54"/>
        </row>
        <row r="55">
          <cell r="N55">
            <v>6377</v>
          </cell>
          <cell r="O55">
            <v>6377</v>
          </cell>
          <cell r="P55">
            <v>1</v>
          </cell>
          <cell r="Q55" t="str">
            <v>SATISFACTORIO</v>
          </cell>
          <cell r="R55" t="str">
            <v>En el  semestre de Diciembre 2020 a Mayo 2021 fueron recibidos 6.377 recaudos de los cuales el operador de información SOI reportó la  totalidad de 6,377 de las planillas de autoliquidación a ADRES generando una efectiva identificación del recaudo acordes a lo establecido en el Decreto 4023 de 2011.
Evidencia 
https://drive.google.com/drive/folders/1kCX9Z5UZfXdlyhA4ctr4rOiUdmtRU3US</v>
          </cell>
          <cell r="S55"/>
          <cell r="T55"/>
          <cell r="U55"/>
        </row>
        <row r="56">
          <cell r="N56">
            <v>127</v>
          </cell>
          <cell r="O56">
            <v>230</v>
          </cell>
          <cell r="P56">
            <v>0.55217391304347829</v>
          </cell>
          <cell r="Q56" t="str">
            <v>SATISFACTORIO</v>
          </cell>
          <cell r="R56" t="str">
            <v>El GIT de Contabilidad proedio a realizar la cantidad de 126 conciliaciones entre procesos las cuales fueron: 1  de cartera, 97 conciliacines bancarias, 8 de nomina de empleados, 5 de polizas de seguros, 5 de glosas de urgencias, 5 de concilaciones de la cuenta unica de la nacion y 5 conciliaicnes de cuentas reciprocas y 1 de RECURSOS UPC Y PYP - INGRESO evidencia que se encuentra en CARPETA CONCILIACIONES https://drive.google.com/drive/u/0/folders/1brzu0K3QY_0XYBA7gY16fDupb0o0BqFk</v>
          </cell>
          <cell r="S56"/>
          <cell r="T56"/>
          <cell r="U56"/>
        </row>
        <row r="57">
          <cell r="N57">
            <v>1</v>
          </cell>
          <cell r="O57">
            <v>1</v>
          </cell>
          <cell r="P57">
            <v>1</v>
          </cell>
          <cell r="Q57" t="str">
            <v>SATISFACTORIO</v>
          </cell>
          <cell r="R57" t="str">
            <v>El GIT de Contabilidad procedio a presentar estados finanaieros a junio como se anexa en correo de evidencia en donde cita: La Contaduría General de la Nación se permite informarle que su envío fue Aceptado. EVIDENCIA CARPETA INFORMES https://drive.google.com/drive/u/0/folders/1brzu0K3QY_0XYBA7gY16fDupb0o0BqFk
Categoría: INFORMACIÓN CONTABLE PUBLICA - CONVERGENCIA
Periodo: Abr-Jun
Año: 2021
Recepción: 2021-07-29
Radicado (Id) de Envío: 4196859 (se aconseja actualizar con base en la hoja del indicador)</v>
          </cell>
          <cell r="S57"/>
          <cell r="T57"/>
          <cell r="U57"/>
        </row>
        <row r="58">
          <cell r="N58">
            <v>42500826817.169998</v>
          </cell>
          <cell r="O58">
            <v>149282800000</v>
          </cell>
          <cell r="P58">
            <v>0.28470009148522135</v>
          </cell>
          <cell r="Q58" t="str">
            <v>ACEPTABLE</v>
          </cell>
          <cell r="R58" t="str">
            <v>Durante el primer cuatrimestre se recaudó $ 42.500.826.818 de un total de $ 149.282.800.000 presupuestados para la vigencia 2021. CARPETA INGRESOS https://drive.google.com/drive/u/0/folders/1brzu0K3QY_0XYBA7gY16fDupb0o0BqFk</v>
          </cell>
          <cell r="S58"/>
          <cell r="T58" t="str">
            <v>INFORMAR A LOS LÍDERES DE PROCESO CON EL FIN DE QUE TOMEN ACCIONES CORRECTIVAS CON EL FIN DE EJECUTAR LOS RECURSOS CONFORME A LO PROGRAMADO, YA QUE, LA EJECUCIÓN  DEPENDE DEL DESARROLLO Y CUMPLIMIENTO DE ACTIVIDADES EJECUTADAS EN CADA UNA DE LAS ÁREAS DEL FPS-FNC.</v>
          </cell>
          <cell r="U58"/>
        </row>
        <row r="59">
          <cell r="N59" t="str">
            <v>N/A</v>
          </cell>
          <cell r="O59" t="str">
            <v>N/A</v>
          </cell>
          <cell r="P59" t="e">
            <v>#VALUE!</v>
          </cell>
          <cell r="Q59"/>
          <cell r="R59" t="str">
            <v>N/A</v>
          </cell>
          <cell r="S59"/>
          <cell r="T59"/>
          <cell r="U59"/>
        </row>
        <row r="60">
          <cell r="N60" t="str">
            <v>N/A</v>
          </cell>
          <cell r="O60" t="str">
            <v>N/A</v>
          </cell>
          <cell r="P60" t="e">
            <v>#VALUE!</v>
          </cell>
          <cell r="Q60"/>
          <cell r="R60" t="str">
            <v>N/A</v>
          </cell>
          <cell r="S60"/>
          <cell r="T60"/>
          <cell r="U60"/>
        </row>
        <row r="61">
          <cell r="N61">
            <v>310453674285</v>
          </cell>
          <cell r="O61">
            <v>610732323000</v>
          </cell>
          <cell r="P61">
            <v>0.50833018426142806</v>
          </cell>
          <cell r="Q61" t="str">
            <v>SATISFACTORIO</v>
          </cell>
          <cell r="R61" t="str">
            <v>Durante el primer cuatrimestre  se registraron compromisos de funcionamiento por valor de $ 310.453.674.285 de un total de $ 610.732.323.000 presupuestados para la vigencia 2021. CARPETA GASTOS https://drive.google.com/drive/u/0/folders/1brzu0K3QY_0XYBA7gY16fDupb0o0BqFk</v>
          </cell>
          <cell r="S61"/>
          <cell r="T61"/>
          <cell r="U61"/>
        </row>
        <row r="62">
          <cell r="N62" t="str">
            <v>N/A</v>
          </cell>
          <cell r="O62" t="str">
            <v>N/A</v>
          </cell>
          <cell r="P62" t="e">
            <v>#VALUE!</v>
          </cell>
          <cell r="Q62"/>
          <cell r="R62" t="str">
            <v>N/A</v>
          </cell>
          <cell r="S62"/>
          <cell r="T62"/>
          <cell r="U62"/>
        </row>
        <row r="63">
          <cell r="N63" t="str">
            <v>N/A</v>
          </cell>
          <cell r="O63" t="str">
            <v>N/A</v>
          </cell>
          <cell r="P63" t="e">
            <v>#VALUE!</v>
          </cell>
          <cell r="Q63"/>
          <cell r="R63" t="str">
            <v>N/A</v>
          </cell>
          <cell r="S63"/>
          <cell r="T63"/>
          <cell r="U63"/>
        </row>
        <row r="64">
          <cell r="N64">
            <v>737779958</v>
          </cell>
          <cell r="O64">
            <v>2437693327</v>
          </cell>
          <cell r="P64">
            <v>0.30265495246195095</v>
          </cell>
          <cell r="Q64" t="str">
            <v>ACEPTABLE</v>
          </cell>
          <cell r="R64" t="str">
            <v>Durante el primer cuatrimestre  se registraron compromisos de inversión por valor de $ 737.779.958 de un total de $ 2.437.693.327 presupuestados para la vigencia 2021. CARPETA GASTOS https://drive.google.com/drive/u/0/folders/1brzu0K3QY_0XYBA7gY16fDupb0o0BqFk</v>
          </cell>
          <cell r="S64"/>
          <cell r="T64" t="str">
            <v>INFORMAR A LOS LÍDERES DE PROCESO CON EL FIN DE QUE TOMEN ACCIONES CORRECTIVAS CON EL FIN DE EJECUTAR LOS RECURSOS CONFORME A LO PROGRAMADO, YA QUE, LA EJECUCIÓN  DEPENDE DEL DESARROLLO Y CUMPLIMIENTO DE ACTIVIDADES EJECUTADAS EN CADA UNA DE LAS ÁREAS DEL FPS-FNC.</v>
          </cell>
          <cell r="U64"/>
        </row>
        <row r="65">
          <cell r="N65" t="str">
            <v>N/A</v>
          </cell>
          <cell r="O65" t="str">
            <v>N/A</v>
          </cell>
          <cell r="P65" t="e">
            <v>#VALUE!</v>
          </cell>
          <cell r="Q65"/>
          <cell r="R65" t="str">
            <v>N/A</v>
          </cell>
          <cell r="S65"/>
          <cell r="T65"/>
          <cell r="U65"/>
        </row>
        <row r="66">
          <cell r="N66" t="str">
            <v>N/A</v>
          </cell>
          <cell r="O66" t="str">
            <v>N/A</v>
          </cell>
          <cell r="P66" t="e">
            <v>#VALUE!</v>
          </cell>
          <cell r="R66" t="str">
            <v>N/A</v>
          </cell>
          <cell r="S66"/>
          <cell r="T66"/>
          <cell r="U66"/>
        </row>
        <row r="67">
          <cell r="N67">
            <v>3</v>
          </cell>
          <cell r="O67">
            <v>3</v>
          </cell>
          <cell r="P67">
            <v>1</v>
          </cell>
          <cell r="Q67" t="str">
            <v>SATISFACTORIO</v>
          </cell>
          <cell r="R67" t="str">
            <v>Durante el semestre se registraron en el SIIF 3 acuerdos aprobados por Minhacienda (acuerdo 001 - 006 y 007) CARPETA: ACUERDOS https://drive.google.com/drive/u/0/folders/1brzu0K3QY_0XYBA7gY16fDupb0o0BqFk</v>
          </cell>
          <cell r="S67"/>
          <cell r="T67"/>
          <cell r="U67"/>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I SM 2021"/>
    </sheetNames>
    <sheetDataSet>
      <sheetData sheetId="0"/>
      <sheetData sheetId="1">
        <row r="69">
          <cell r="N69">
            <v>166</v>
          </cell>
          <cell r="O69">
            <v>166</v>
          </cell>
          <cell r="P69">
            <v>1</v>
          </cell>
          <cell r="Q69" t="str">
            <v>Satisfactorio</v>
          </cell>
          <cell r="R69" t="str">
            <v>En el primer semestre de 2021, se recibieron (166) cuentas de cobro, de las cuales (74) cuentas de cobro fueron objetadas y las otras (92) no se objetan, pero si se responden en el sentido de darle trámite de pago. Evidencias carpeta drive denominada EVIDENCIAS INDICADORES DE GESTION I SEM 2021 FILA 69 que se encuentra en el link https://drive.google.com/drive/u/0/folders/1biFANlW2q5HaVMauYHS9HdG54kP_VpUo</v>
          </cell>
          <cell r="S69"/>
          <cell r="T69"/>
          <cell r="U69"/>
        </row>
        <row r="70">
          <cell r="N70">
            <v>21</v>
          </cell>
          <cell r="O70">
            <v>21</v>
          </cell>
          <cell r="P70">
            <v>1</v>
          </cell>
          <cell r="Q70" t="str">
            <v>Satisfactorio</v>
          </cell>
          <cell r="R70" t="str">
            <v>En el primer semestre de 2021 se recibieron 22 liquidaciones certificadas de deuda, de las cuales 21 expedientes se verificó que cumplen con los requisitos para el cobro persuasivo por lo que se enviaron citaciones dentro del término de 90 días y el expediente restante fue devuelto a la Subdirección Financiera mediante memorando 20214050042603. Evidencias carpeta drive denominada EVIDENCIAS INDICADORES DE GESTION I SEM 2021 FILA 70 que se encuentra en el link: https://drive.google.com/drive/u/0/folders/1biFANlW2q5HaVMauYHS9HdG54kP_VpUo</v>
          </cell>
          <cell r="S70"/>
          <cell r="T70"/>
          <cell r="U70"/>
        </row>
        <row r="71">
          <cell r="N71">
            <v>959</v>
          </cell>
          <cell r="O71">
            <v>959</v>
          </cell>
          <cell r="P71">
            <v>1</v>
          </cell>
          <cell r="Q71" t="str">
            <v>Satisfactorio</v>
          </cell>
          <cell r="R71" t="str">
            <v>Durante el I semestre de 2021 el área de cobro coactivo emitio  959  respuestas de peticiones y/o requerimientos de usuarios. Asi mismo se recibieron 959 radicados de entrada correspondientes a solicitudes relacionadas con los procedimientos administrativos de cobro. Evidencia: https://drive.google.com/drive/u/0/folders/13KPDfDueHhX07DlkdC2QquuXttVTV5B0</v>
          </cell>
          <cell r="S71"/>
          <cell r="T71"/>
          <cell r="U71"/>
        </row>
        <row r="72">
          <cell r="N72">
            <v>174802342</v>
          </cell>
          <cell r="O72">
            <v>216675471.5</v>
          </cell>
          <cell r="P72">
            <v>0.80674725565325467</v>
          </cell>
          <cell r="Q72" t="str">
            <v>Satisfactorio</v>
          </cell>
          <cell r="R72" t="str">
            <v>Durante el I semestre de 2021, el área de cobro coactivo aplico y traslado a las administradoras al sistema de seguridad social y/o Tesoro Nacional el valor de $174.802.342 por concepto de cuotas partes FPS e ISS. Asi mismo la Dependencia recaudo en el Banco agrario la suma de $216.675.471,5 correspondiente a cuotas partes FPS. Evidencia: https://drive.google.com/drive/u/0/folders/1SPS2YKgIZCoLVFE6iI0z--xPwPHW6C9_</v>
          </cell>
          <cell r="S72"/>
          <cell r="T72"/>
          <cell r="U72"/>
        </row>
        <row r="73">
          <cell r="N73">
            <v>805270924.19000006</v>
          </cell>
          <cell r="O73">
            <v>6060160111</v>
          </cell>
          <cell r="P73">
            <v>0.13287947998738942</v>
          </cell>
          <cell r="Q73" t="str">
            <v>Critico</v>
          </cell>
          <cell r="R73" t="str">
            <v>Durante el I semestre de 2021, el área de cobro coactivo recaudo la suma de $805.270.924,19 y gestiono una cartera por valor de $6.060.160.111 Evidencia: https://drive.google.com/drive/u/0/folders/1_uaGQFdBNPzGPPvSeUat6Tc1R3E-WZPt</v>
          </cell>
          <cell r="S73" t="str">
            <v>Aumentar el recaudo por parte de la oficina de cobro coactivo ISS y FPS.</v>
          </cell>
          <cell r="T73" t="str">
            <v>Aumentar la proyeccion de actos administrativos que decreten medidas cautelares a cuentas bancarias, con sus respectivos oficios de orden de embargo e incrementar los acuerdos de pago para recaudo voluntario con los ejecutados</v>
          </cell>
          <cell r="U73" t="str">
            <v xml:space="preserve">Incrementar el recurso humano de perfil financiero y jurídico con la finalidad de que sean expedidas mayor numero de liquidaciones actualizadas de la deuda para que con este suministro los abogados aumenten la proyeccion de autos de embargo. </v>
          </cell>
        </row>
        <row r="74">
          <cell r="N74">
            <v>1</v>
          </cell>
          <cell r="O74">
            <v>1</v>
          </cell>
          <cell r="P74">
            <v>1</v>
          </cell>
          <cell r="Q74" t="str">
            <v>Satisfactorio</v>
          </cell>
          <cell r="R74" t="str">
            <v xml:space="preserve">Durante el I semestre de 2021 solo se recibio 1 concepto juridico y se contesto dentro del termino. Es de reslatar  que a la OAJ llegan todos los PQRS y concpetos juridicos de los grupos que los conforman y se reportan independientemente en esta misma Matriz de Indicadores de Gestion. La evidencia  https://drive.google.com/drive/u/1/folders/1sTI-tQrBpO983k5-vkjEXAcnh16BlyA4 </v>
          </cell>
          <cell r="S74"/>
          <cell r="T74"/>
          <cell r="U74"/>
        </row>
        <row r="75">
          <cell r="N75">
            <v>309</v>
          </cell>
          <cell r="O75">
            <v>309</v>
          </cell>
          <cell r="P75">
            <v>1</v>
          </cell>
          <cell r="Q75" t="str">
            <v>Satisfactorio</v>
          </cell>
          <cell r="R75" t="str">
            <v>En el  I semestre del 2021 se ingresaron 309 contratos  de prestación de servicios profesionales ingresados al sigep2 , de los cuales 309 contratos de prestación de servicios profesionales  fueron celebrados. Evidencia https://www.funcionpublica.gov.co/web/sigep/hojas-de-vida- https://drive.google.com/drive/u/0/folders/15BeOc6x1v1r13JKRQGgFQT342uMn20Os</v>
          </cell>
          <cell r="S75"/>
          <cell r="T75"/>
          <cell r="U75"/>
        </row>
        <row r="76">
          <cell r="N76">
            <v>317</v>
          </cell>
          <cell r="O76">
            <v>317</v>
          </cell>
          <cell r="P76">
            <v>1</v>
          </cell>
          <cell r="Q76" t="str">
            <v>Satisfactorio</v>
          </cell>
          <cell r="R76" t="str">
            <v>En el I semestre de 2021 se enviaron a publicar 317 contratos en la página web de los cuales se celebraron 317. Evidencia https://www.fps.gov.co/interactue/contratacion/97  https://drive.google.com/drive/u/0/folders/1kl7KTmMcaH-XqyqiehPzrbBsSVYxBBp9</v>
          </cell>
          <cell r="S76"/>
          <cell r="T76"/>
          <cell r="U76"/>
        </row>
        <row r="77">
          <cell r="N77">
            <v>68</v>
          </cell>
          <cell r="O77">
            <v>68</v>
          </cell>
          <cell r="P77">
            <v>1</v>
          </cell>
          <cell r="Q77" t="str">
            <v>Satisfactorio</v>
          </cell>
          <cell r="R77" t="str">
            <v>Durante el primer semestre de 2021 se programaron 68 audiencias judiciales, de las cuales todas fueron debidamente atendidas y asistidas como corresponde. Evidencia  https://drive.google.com/drive/u/2/folders/1eRRyMPzWz_iAxWRDrXzOEg9RSbxiDXAK</v>
          </cell>
          <cell r="S77"/>
          <cell r="T77"/>
          <cell r="U77"/>
        </row>
        <row r="78">
          <cell r="N78">
            <v>317</v>
          </cell>
          <cell r="O78">
            <v>317</v>
          </cell>
          <cell r="P78">
            <v>1</v>
          </cell>
          <cell r="Q78" t="str">
            <v>Satisfactorio</v>
          </cell>
          <cell r="R78" t="str">
            <v>En el I semestre de 2021 se tenian 317 procesos contractuales abiertos de los cuales se publciaron el el secop  los 317. Evidencia https://drive.google.com/drive/u/0/folders/1PRFrhl5oBPLDW0XmJhwuVLj1gVzM0NOG</v>
          </cell>
          <cell r="S78"/>
          <cell r="T78"/>
          <cell r="U78"/>
        </row>
        <row r="79">
          <cell r="N79">
            <v>347</v>
          </cell>
          <cell r="O79">
            <v>347</v>
          </cell>
          <cell r="P79">
            <v>1</v>
          </cell>
          <cell r="Q79" t="str">
            <v>Satisfactorio</v>
          </cell>
          <cell r="R79" t="str">
            <v>Durante el I Semestre de 2021 fueron radicadas 347 acciones de tutela en el FPS-FNC, que fueron tramitadas y contestadas en su totalidad. Esta información se puede evidenciar en la base de datos Drive- Asistencia Jurídica: https://drive.google.com/drive/folders/1EZvPTl4lPTPDmGGP2ptBxaaQ--MxbJDq. Teniendo en cuenta que, se cumple satisfactoriamente la actividad prevista en un porcentaje del 100%, se indica continuar con la forma de registro y seguimiento de acciones de tutela radicadas en el periodo evaluado.</v>
          </cell>
          <cell r="S79"/>
          <cell r="T79"/>
          <cell r="U79"/>
        </row>
        <row r="80">
          <cell r="N80">
            <v>18</v>
          </cell>
          <cell r="O80">
            <v>31</v>
          </cell>
          <cell r="P80">
            <v>0.58064516129032262</v>
          </cell>
          <cell r="Q80" t="str">
            <v>Aceptable</v>
          </cell>
          <cell r="R80" t="str">
            <v>A pesar del porcentaje obtenido, se determina que en aquellos procesos en donde la decisión no fue favorable, se ejercio una adecuada defensa de los intereses de la entidad que permiten determinar, que no todos los procesos pueden en el fallo definitivo ser favorables, debido a que las autoridades judiciales deciden con base en los medios probatorios  aportados dentro del proceso. Evidencia https://drive.google.com/drive/u/2/folders/1CPaTSU1J7kNOTIZm3AdCyVYYYWpNnNrZ</v>
          </cell>
          <cell r="S80" t="str">
            <v xml:space="preserve">Mesa de trabajo con la ANDJE para efectos de determinar la viabilidad de ajustar este indicador, debido a que siempre existirá la posibilidad de ser condenados en aquellos procesos en que se compruebe el derecho a las pretensiones demandadas y no se puede garantizar que el 100% de los fallos definitivos sean favorables. </v>
          </cell>
          <cell r="T80"/>
          <cell r="U80"/>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I SM 2021"/>
    </sheetNames>
    <sheetDataSet>
      <sheetData sheetId="0"/>
      <sheetData sheetId="1">
        <row r="81">
          <cell r="N81">
            <v>18874</v>
          </cell>
          <cell r="O81">
            <v>18874</v>
          </cell>
          <cell r="P81">
            <v>1</v>
          </cell>
          <cell r="Q81" t="str">
            <v>Satisfactorio</v>
          </cell>
          <cell r="R81" t="str">
            <v>Durante el I trimestre de 2021, se recepcionaron  9.226 documentos y se radicaron y distribuyeron electronicamente 9.226.
Durante el II trimestre de 2021, se recepcionaron  9.648 documentos y se radicaron y distribuyeron electronicamente 9.648.
En el I semestre de 2021,se recepcionaron un total de 18.874 documentos y se radicaron y distribuyeron electronicamente un total de 18.874.
Evidencia consignada en el drive https://drive.google.com/drive/u/1/folders/1ZD6UgxTIr3TEiTBkeswbc6Ku4VWKrUci</v>
          </cell>
          <cell r="S81"/>
          <cell r="T81"/>
          <cell r="U81"/>
        </row>
        <row r="82">
          <cell r="N82">
            <v>60414</v>
          </cell>
          <cell r="O82">
            <v>60414</v>
          </cell>
          <cell r="P82">
            <v>1</v>
          </cell>
          <cell r="Q82" t="str">
            <v>Satisfactorio</v>
          </cell>
          <cell r="R82" t="str">
            <v>El proceso Gestión Documental durante el I semestre de 2021, relacionó en el formato FUID un total de 60.414 documentos.
Evidencia consignada en el drive https://drive.google.com/drive/u/1/folders/1ZD6UgxTIr3TEiTBkeswbc6Ku4VWKrUci</v>
          </cell>
          <cell r="S82"/>
          <cell r="T82"/>
          <cell r="U82"/>
        </row>
        <row r="83">
          <cell r="N83">
            <v>147</v>
          </cell>
          <cell r="O83">
            <v>147</v>
          </cell>
          <cell r="P83">
            <v>1</v>
          </cell>
          <cell r="Q83" t="str">
            <v>Satisfactorio</v>
          </cell>
          <cell r="R83" t="str">
            <v>Durante el I trimestreede 2021 se recibieron 134 solicitudes de prestamos de documentos y se prestaron un total 134.
Durante el II trimestre de 2021 se recibieron 13 solicitudes de prestamos y se prestaron un total 13.
En el I semestre de 2021 se recibieron un total de 147 solicitudes de prestamos de documentos y se prestaron  un total de 147 documentos.
Evidencia consignada en el drive https://drive.google.com/drive/u/1/folders/1ZD6UgxTIr3TEiTBkeswbc6Ku4VWKrUci</v>
          </cell>
          <cell r="S83"/>
          <cell r="T83"/>
          <cell r="U83"/>
        </row>
        <row r="84">
          <cell r="N84">
            <v>7370</v>
          </cell>
          <cell r="O84">
            <v>7370</v>
          </cell>
          <cell r="P84">
            <v>1</v>
          </cell>
          <cell r="Q84" t="str">
            <v>Satisfactorio</v>
          </cell>
          <cell r="R84" t="str">
            <v>Durante el I trimestre de 2021 ,se recibieron  3.410 documentos, de los cuales se enviaron 3.410 documentos.
Durante el II trimestre de 2021 se recibieron 3.960 documentos y se enviaron 3.960 documentos.
En el I semestre de 2021 se recibieron un total de 7.370 documentos y se enviaron un total de 7.370 documentos.
Evidencia consignada en el drive https://drive.google.com/drive/u/1/folders/1ZD6UgxTIr3TEiTBkeswbc6Ku4VWKrUci</v>
          </cell>
          <cell r="S84"/>
          <cell r="T84"/>
          <cell r="U84"/>
        </row>
        <row r="85">
          <cell r="N85">
            <v>25</v>
          </cell>
          <cell r="O85">
            <v>25</v>
          </cell>
          <cell r="P85">
            <v>1</v>
          </cell>
          <cell r="Q85" t="str">
            <v>Satisfactorio</v>
          </cell>
          <cell r="R85" t="str">
            <v>En el I semestre de 2021 se recibieron 25 solicitudes de documentos a verificar y autenticar y se verificaron y autenticaron 25 documentos.
Evidencia consignada en el drive https://drive.google.com/drive/u/1/folders/1ZD6UgxTIr3TEiTBkeswbc6Ku4VWKrUci</v>
          </cell>
          <cell r="S85"/>
          <cell r="T85"/>
          <cell r="U85"/>
        </row>
        <row r="86">
          <cell r="N86" t="str">
            <v>N/A</v>
          </cell>
          <cell r="O86" t="str">
            <v>N/A</v>
          </cell>
          <cell r="Q86" t="str">
            <v>N/A</v>
          </cell>
          <cell r="R86" t="str">
            <v>No aplica, la periodicidad del indicador es anual.</v>
          </cell>
          <cell r="S86"/>
          <cell r="T86"/>
          <cell r="U86"/>
        </row>
        <row r="87">
          <cell r="N87" t="str">
            <v>N/A</v>
          </cell>
          <cell r="O87" t="str">
            <v>N/A</v>
          </cell>
          <cell r="Q87" t="str">
            <v>N/A</v>
          </cell>
          <cell r="R87" t="str">
            <v>Por motivos de pandemia los seguimientos a  las dependencias para verificar si administran adecuadamente su archivo de gestion no se lograron realizar, ya que  se debe hacer presencialmente.</v>
          </cell>
          <cell r="S87"/>
          <cell r="T87"/>
          <cell r="U87"/>
        </row>
        <row r="88">
          <cell r="N88">
            <v>1109</v>
          </cell>
          <cell r="O88">
            <v>1371</v>
          </cell>
          <cell r="P88">
            <v>0.80889861415025532</v>
          </cell>
          <cell r="Q88" t="str">
            <v>Aceptable</v>
          </cell>
          <cell r="R88" t="str">
            <v xml:space="preserve">
En el periodo comprendido de octubre de 2020 a Marzo de 2021,  se recibieron 1.371 actos administrativos , de los  cuales fueron debidamente numerados, publicados y comunicados y/o notificados 1.109.
Evidencia consignada en el drive https://drive.google.com/drive/u/1/folders/1ZD6UgxTIr3TEiTBkeswbc6Ku4VWKrUci</v>
          </cell>
          <cell r="S88" t="str">
            <v>Implementación de un punto de control mensual, el cual lo realizará un contratista del área, los cinco primeros días de cada mes, donde se realizará un seguimiento al mes inmediatamente anterior con la finalidad de detectar los diversos casos que no hayan alcanzado a culminar el proceso de numeracion, publicacion,comunicacion y/o  notificación, para asi lograr finalizar el  proceso.</v>
          </cell>
          <cell r="T88"/>
          <cell r="U88"/>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 - TRANSFERENCIAS DOCUMENTALES"/>
    </sheetNames>
    <sheetDataSet>
      <sheetData sheetId="0">
        <row r="7">
          <cell r="C7" t="str">
            <v>Verificar la transferencia de todos (100%) los documentos que deban remitirse  al archivo central en conformidad con las Tablas de Retención Documental  y apoyándose en el INSTRUCTIVO PARA LA ORGANIZACIÓN Y TRANSFERENCIA DE DOCUMENTOS DE ARCHIVO DE GESTIÓN APGDOSGEIT01 para dar cumplimiento a la ley de archivo 594 de 2000 durante el año</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 - Seguimiento a la Administra"/>
    </sheetNames>
    <sheetDataSet>
      <sheetData sheetId="0">
        <row r="7">
          <cell r="C7" t="str">
            <v xml:space="preserve">Realizar Seguimiento a la Administración de los Archivos de Gestión del FPS - FCN de todas las dependencias que administran archivos de gestión documental, ejecutando el cronograma establecido de acuerdo al formato “PLAN DE SEGUIMIENTO A LA ADMINISTRACION DE LOS ARCHIVOS DE GESTION” APGDOSGEFO13 y realizando la revisión al manejo y organización de los archivos de gestión conforme a los ítems, diligenciando en el formato “SEGUIMIENTO A LA ADMINISTRACION DE ARCHIVOS DE GESTION” APGDOSGEFO17. para identificar  las dependencias que no administran adecuadamente sus archivos y aplicar medidas correctivas durante cada  semestre. </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I SM 2021"/>
    </sheetNames>
    <sheetDataSet>
      <sheetData sheetId="0" refreshError="1"/>
      <sheetData sheetId="1" refreshError="1">
        <row r="6">
          <cell r="N6">
            <v>0</v>
          </cell>
          <cell r="O6">
            <v>1</v>
          </cell>
          <cell r="Q6" t="str">
            <v>Satisfactorio</v>
          </cell>
          <cell r="R6" t="str">
            <v>Para el primer semestre no se identificaron ataques informáticos que impidiera la prestación de los servicios</v>
          </cell>
        </row>
        <row r="7">
          <cell r="N7">
            <v>13</v>
          </cell>
          <cell r="O7">
            <v>17</v>
          </cell>
          <cell r="P7">
            <v>0.76470588235294112</v>
          </cell>
          <cell r="Q7" t="str">
            <v>Aceptable</v>
          </cell>
          <cell r="R7" t="str">
            <v>Durante el primer semestre la eficacia en el Cumplimiento de acciones de tratamiento de riesgos, fue de un 76%, por cuanto, de las 17 acciones preventivas programadas, 7 se encuentran terminadas ,  6 en estado en proceso (fecha final 31/12/2021)  y 4 actividades que no han iniciado. La evidencia se encuentra en: https://drive.google.com/drive/folders/1j39WqBl3R9mEXhB6slghCARjjUYn13VG</v>
          </cell>
          <cell r="T7" t="str">
            <v>Revisar con cada responsable de las acciones definidas, en el plan de tratamiento de riesgos de seguridad de la información (procesos y tics)  si es necesario la reprogramación de estas y monitorear su ejecución de forma mensual.</v>
          </cell>
        </row>
        <row r="8">
          <cell r="N8">
            <v>0</v>
          </cell>
          <cell r="O8">
            <v>1</v>
          </cell>
          <cell r="Q8" t="str">
            <v>Critico</v>
          </cell>
          <cell r="R8" t="str">
            <v>Para el primer semestre se realizo una capacitación, pero no se planearon actividades de evaluación</v>
          </cell>
          <cell r="S8" t="str">
            <v>Diseñar el formulario e evaluación con las preguntas de cada capacitación que se realice y aplicarlo</v>
          </cell>
        </row>
        <row r="9">
          <cell r="N9" t="str">
            <v>N/A</v>
          </cell>
          <cell r="O9" t="str">
            <v>N/A</v>
          </cell>
          <cell r="R9" t="str">
            <v>A la fecha el proceso de tics no cuenta con una herramienta automática que permita llevar el control de los tiempos de solución de un servicio, la adquisición de la herramienta, se controla a través del la ejecución del mapa de ruta del PETIC-2021</v>
          </cell>
        </row>
        <row r="10">
          <cell r="N10" t="str">
            <v>N/A</v>
          </cell>
          <cell r="O10" t="str">
            <v>N/A</v>
          </cell>
          <cell r="R10" t="str">
            <v>Para el primer semestre no se dieron de baja equipos, para el segundo semestre  se desarrollará un plan  con el fin de determinar si se encuentran equipos sin uso y que deban darse de baja</v>
          </cell>
        </row>
        <row r="11">
          <cell r="N11">
            <v>0</v>
          </cell>
          <cell r="O11">
            <v>1</v>
          </cell>
          <cell r="P11">
            <v>0</v>
          </cell>
          <cell r="Q11" t="str">
            <v>Critico</v>
          </cell>
          <cell r="R11" t="str">
            <v>Para el primer semestre se realizo una capacitación, pero no se planearon actividades de evaluación</v>
          </cell>
        </row>
        <row r="12">
          <cell r="N12">
            <v>12.05</v>
          </cell>
          <cell r="O12">
            <v>18</v>
          </cell>
          <cell r="P12">
            <v>0.66944444444444451</v>
          </cell>
          <cell r="Q12" t="str">
            <v>Aceptable</v>
          </cell>
          <cell r="R12" t="str">
            <v xml:space="preserve"> EL porcentaje de cumplimiento de la ejecución del portafolio de proyectos y/o iniciativas del PETIC, durante el primer semestre de 2021, fue de 67%; por cuanto se programaron 18 actividades en el PETIC, de las cuales 9 se cumplieron al 100%, 7 actividades en ejecución, con avances parciales y 2 sin iniciar su ejecución. las actividades con avances parciales tiene fechas de vencimiento durante el segundo semestre 2021 y 2022.
Adicionalmente inicio la ejecución de 2 acciones programada para el 2do semestre de 2021, con avances parciales de 50% cada una.  
 evidencia informe de ejecución PETIC 1er S-2021  https://drive.google.com/drive/folders/1j39WqBl3R9mEXhB6slghCARjjUYn13VG</v>
          </cell>
          <cell r="T12" t="str">
            <v>Actualizar el mapa de ruta y definir una matriz ppara el seguimiento del PETIC</v>
          </cell>
          <cell r="U12" t="str">
            <v>Suministrar el personal idoneo suficiente desde el inicio de cada vigencia, para garantizar el cumplimiento del objetivo al 100%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I SM 2021"/>
    </sheetNames>
    <sheetDataSet>
      <sheetData sheetId="0"/>
      <sheetData sheetId="1">
        <row r="6">
          <cell r="N6">
            <v>1</v>
          </cell>
          <cell r="Q6" t="str">
            <v>Satisfactorio</v>
          </cell>
          <cell r="R6" t="str">
            <v>Para el primer semestre se solicito a todos los procesos el reporte de los indicadores de gestion a traves de circular No. Radicado                                        No. 202101200000104 del 28-07-2021
Evidencia: https://drive.google.com/drive/u/1/folders/1ymzds8iAweFZGATj_VBrI8-3waSCmxO_</v>
          </cell>
          <cell r="S6"/>
          <cell r="T6"/>
          <cell r="U6"/>
        </row>
        <row r="7">
          <cell r="N7">
            <v>16</v>
          </cell>
          <cell r="O7">
            <v>16</v>
          </cell>
          <cell r="P7">
            <v>1</v>
          </cell>
          <cell r="Q7" t="str">
            <v>Satisfactorio</v>
          </cell>
          <cell r="R7" t="str">
            <v>La eficacia en la asesoría en la documentación de las acciones preventivas y correctivas, fue dle 100%; Se realizo la asesoria pertinente y se documentaron las acciones de mejora para los 16 hallazgos detectados por la Contraloria General de  la Republcia en la auditoria financiera a la cuenta 2020, estas acciones de mejora fueron oportunamente cargadas al aplicativo SIRECI
Evidencia: https://drive.google.com/drive/u/1/folders/1ymzds8iAweFZGATj_VBrI8-3waSCmxO_</v>
          </cell>
          <cell r="S7"/>
          <cell r="T7"/>
          <cell r="U7"/>
        </row>
        <row r="8">
          <cell r="Q8" t="str">
            <v>Satisfactorio</v>
          </cell>
          <cell r="R8" t="str">
            <v>Se realizaron dos seguimimentos al plan de mejoramiento institucional en los meses de marzo y junio.  Se realizaron dos seguimimentos al plan de manejo de riesgos / acciones preventivas.
Evidencia: https://drive.google.com/drive/u/1/folders/1ymzds8iAweFZGATj_VBrI8-3waSCmxO_</v>
          </cell>
          <cell r="S8"/>
          <cell r="T8"/>
          <cell r="U8"/>
        </row>
        <row r="10">
          <cell r="N10">
            <v>86.7</v>
          </cell>
          <cell r="O10">
            <v>100</v>
          </cell>
          <cell r="P10">
            <v>0.86699999999999999</v>
          </cell>
          <cell r="Q10" t="str">
            <v>Aceptable</v>
          </cell>
          <cell r="R10" t="str">
            <v>Durante el 1er semenstre de 2021, el Porcentaje de cumplimiento del plan de mejoramiento fue del 87% el cual se ubica en un rango aceptable, por cuanto, se realizó el reporte de este indicador teniendo en cuenta lo siguiente:   El numerador se calculo con el porcentaje de avance de las acciones vencidas. ( como es un porcentaje se dividio en 100 para asi poder compararlo con el numero de acciones de mejora vencidas )
Evidencia: https://drive.google.com/drive/u/1/folders/1ymzds8iAweFZGATj_VBrI8-3waSCmxO_</v>
          </cell>
          <cell r="S10"/>
          <cell r="T10" t="str">
            <v xml:space="preserve">Para el segundo semestre del año 2021, aprobar la actualizacion del procedimiento de acciones correctivas, incluyendo un punto de control con el fin de evitar el vencimiento de las acciones de mejora, asi continuar realiando campañas de autocontrol </v>
          </cell>
          <cell r="U10"/>
        </row>
        <row r="11">
          <cell r="N11">
            <v>3</v>
          </cell>
          <cell r="O11">
            <v>3</v>
          </cell>
          <cell r="P11">
            <v>1</v>
          </cell>
          <cell r="Q11" t="str">
            <v>Satisfactorio</v>
          </cell>
          <cell r="R11" t="str">
            <v xml:space="preserve">EL cumplimiento en la Administración del servicio y/o producto no conforme fue del 100%; Se realizo seguimiento al producto y/o servicio no conforme en el I trimestre y II trimestre donde se verifico el tratamiento realizado por los procesos responsables y se envio a la oficina de control interno para verificacion.
Evidencia: https://drive.google.com/drive/u/1/folders/1ymzds8iAweFZGATj_VBrI8-3waSCmxO_
</v>
          </cell>
          <cell r="S11"/>
          <cell r="T11"/>
          <cell r="U11"/>
        </row>
        <row r="12">
          <cell r="N12">
            <v>88</v>
          </cell>
          <cell r="O12">
            <v>112</v>
          </cell>
          <cell r="P12">
            <v>0.7857142857142857</v>
          </cell>
          <cell r="Q12" t="str">
            <v>Aceptable</v>
          </cell>
          <cell r="R12" t="str">
            <v xml:space="preserve">Durante el primer semestre se realizo dos revisiones al plan de manejo de riesgos de gestion de la entidad la cual se verificó el cumplimiento de las acciones implemntadas para evitar la materializacion de los riesgos, observando que 88 acciones equivalentes al 79% de las 112 acciones  propuestas para disminuir el reisgo, fueron eficaces.
Evidencia: https://drive.google.com/drive/u/1/folders/1ymzds8iAweFZGATj_VBrI8-3waSCmxO_
</v>
          </cell>
          <cell r="S12"/>
          <cell r="T12" t="str">
            <v xml:space="preserve">Realizar la actualizacion de los riesgos y acciones de cada proceso para dar cumplimiento al 100%
</v>
          </cell>
          <cell r="U12"/>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I SM 2021"/>
      <sheetName val="Hoja2"/>
    </sheetNames>
    <sheetDataSet>
      <sheetData sheetId="0" refreshError="1"/>
      <sheetData sheetId="1">
        <row r="95">
          <cell r="N95">
            <v>128</v>
          </cell>
          <cell r="O95">
            <v>234</v>
          </cell>
          <cell r="P95">
            <v>0.54700854700854706</v>
          </cell>
          <cell r="Q95" t="str">
            <v>Aceptable</v>
          </cell>
          <cell r="R95" t="str">
            <v>Se realiza el calculo tomando como fuente de informacion el plan de mejoramiento institucional tanto como el de la CGR como el interno, tal y como se establecio en la hoja de vida de este indicador , tambien se tomaran en cuentas las acciones  cumplidas y tramitas a Control Interno, como las cumplidas y no tramitadas,</v>
          </cell>
          <cell r="T95" t="str">
            <v xml:space="preserve">Para el segundo semestre del año 2021 aprobar la actualizacion del procedimiento de acciones correctivas, incluyendo un punto de control con el fin de evitar el vencimiento de las acciones de mejora, asi mismo realizar campañas de autocontrol </v>
          </cell>
        </row>
      </sheetData>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I SM 2021"/>
    </sheetNames>
    <sheetDataSet>
      <sheetData sheetId="0" refreshError="1"/>
      <sheetData sheetId="1">
        <row r="98">
          <cell r="N98">
            <v>6</v>
          </cell>
          <cell r="O98">
            <v>6</v>
          </cell>
          <cell r="P98">
            <v>1</v>
          </cell>
          <cell r="Q98" t="str">
            <v>Satisfactorio</v>
          </cell>
          <cell r="R98" t="str">
            <v xml:space="preserve">1) Informe - Formulario Único de Reporte y Avance de Gestión – FURAG (26 marzo)
2) Informe Pormenorizado del Estado del Sistema de Control Interno (semestral) (24 de febrero)
3) Informe Ejecutivo  Control Interno Contable FPSFNC CARGUE CHIP
4) Informe de Derechos de Autor Software.
5) Informe y certificación de la Información Litigiosa del Estado Ekogui (26 de marzo) 
6) SIRECI-CGN (Sistema de Rendición Electrónica de la Cuenta e Informes (05 de mayo)
Evidencia:
https://drive.google.com/drive/u/1/folders/1sTI-tQrBpO983k5-vkjEXAcnh16BlyA4 </v>
          </cell>
        </row>
        <row r="99">
          <cell r="N99">
            <v>0</v>
          </cell>
          <cell r="O99">
            <v>0</v>
          </cell>
          <cell r="P99" t="e">
            <v>#DIV/0!</v>
          </cell>
          <cell r="Q99" t="str">
            <v>Critico</v>
          </cell>
          <cell r="R99" t="str">
            <v xml:space="preserve">Durante el primer semestre no se realizaron evaluaciones al equipo auditor debido a que no se realizo ninguna auditoria de control interno. </v>
          </cell>
          <cell r="T99" t="str">
            <v xml:space="preserve">En la sesion 001 del Comite Institucional de Control Interno realzada el 23 de junio, se solicitó la reporgramacion de las 9 auditorias que se tenia programadas a realizar en el primer semestre, el acta 001 se encuentra en el proceso de firmas para la correspondiente legalizacion de la misma.  </v>
          </cell>
        </row>
        <row r="100">
          <cell r="N100">
            <v>16</v>
          </cell>
          <cell r="O100">
            <v>16</v>
          </cell>
          <cell r="P100">
            <v>1</v>
          </cell>
          <cell r="Q100" t="str">
            <v>Satisfactorio</v>
          </cell>
          <cell r="R100" t="str">
            <v xml:space="preserve">1) Informes (2) de Evaluación y Seguimiento a los Mapas de Riesgos y sus controles Diseño y Efectividad IV trimestre de 2020 y primer trimestre de 2021 (09 de abril - 28 de junio)
2) Se realizó (2) revisión del plan anticorrupción III cuatrimestre  2020, el 30 de enero 2021 y I cuatrimestre 2021, el 07 de mayo de 2021.
3) Informe de Seguimiento a la Atención al Ciudadano PQRDS. 
4) Seguimiento al plan de austeridad en el Gasto primer trimestre de 2021 (30 de abril)
5) Informe de Seguimiento a la Estrategia de Rendición de Cuentas y Participación Ciudadana (25 de junio)
6) Seguimiento al cierre de los Productos No Conformes IV trime de 2020 ( 9 de abril) 
7) Seguimiento a  la Matriz Agregada de Indicadores Estrategicos e Indicadores por Proceso segundo semestre de 2020.
8) Seguimiento a la matriz Plan de Acción segundo semestre de 2020.
9) Seguimiento Plan de Acción de MIPG (Modelo Integrado de Planeación y Gestión III cuatrimestre de 2020 (16 de abril)
10) Seguimiento (2) al Plan Estrategico Sectorial e Institucional (19 de febrero y 19 de mayo) 
11) Seguimiento al  Plan de mejoramiento institucional (09 de abril)
12) Seguimiento (2) al  Plan de mejoramiento CGR IV trimestre de 2020 (11 de marzo) I trimestre de 2021 (25 de junio) 
Evidencia: https://drive.google.com/drive/u/1/folders/1sTI-tQrBpO983k5-vkjEXAcnh16BlyA4 </v>
          </cell>
        </row>
        <row r="101">
          <cell r="N101">
            <v>0</v>
          </cell>
          <cell r="O101">
            <v>9</v>
          </cell>
          <cell r="P101">
            <v>0</v>
          </cell>
          <cell r="Q101" t="str">
            <v>Critico</v>
          </cell>
          <cell r="R101" t="str">
            <v>Durante el primer semestre de 2021 no se realizó ninguna auditoria interna de las 9 auditorias programadas de acuerdo al Programa Anual de Auditorias basado en riesgos 2021 por insuficiencia de personal</v>
          </cell>
          <cell r="T101" t="str">
            <v xml:space="preserve">En la sesion 001 del Comite Institucional de Control Interno realzada el 23 de junio, se solicitó la reporgramacion de las 9 auditorias que se tenia programadas a realizar en el primer semestre, el acta 001 se encuentra en el proceso de firmas para la correspondiente legalizacion de la misma.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VIDA INDICADOR"/>
    </sheetNames>
    <sheetDataSet>
      <sheetData sheetId="0">
        <row r="6">
          <cell r="C6" t="str">
            <v>Brindar de forma oportuna y veraz al información solicitada por los usuarios, de tal manera que permita orientarlos para la realización de trámites y/o uso de los servicios que presta la entidad; como también controlar la adecuada atención de la quejas, reclamos y sugerencias presentadas por los usuarios y promover los mecanismos de participación ciudadana.</v>
          </cell>
        </row>
        <row r="7">
          <cell r="C7" t="str">
            <v xml:space="preserve">Realizar revisión a todas (100%) las encuestas de satisfacción post tramite realizadas por el git de atencion al ciudadano, mediante la tabulacion  y el analisis  de la informacion recaudada,  para medir el grado de satisfaccion de los usuarios y hacer seguimiento a las que tengan baja calificacion para aplicar  medidas correctivas durante cada semestre  </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2021"/>
    </sheetNames>
    <sheetDataSet>
      <sheetData sheetId="0"/>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2021"/>
    </sheetNames>
    <sheetDataSet>
      <sheetData sheetId="0"/>
      <sheetData sheetId="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2021"/>
      <sheetName val="Hoja 1"/>
      <sheetName val="Hoja 2"/>
      <sheetName val="Hoja 3"/>
      <sheetName val="Copia de INDICADORES GESTION 20"/>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2021"/>
    </sheetNames>
    <sheetDataSet>
      <sheetData sheetId="0"/>
      <sheetData sheetId="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II SM 2021"/>
    </sheetNames>
    <sheetDataSet>
      <sheetData sheetId="0"/>
      <sheetData sheetId="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2021"/>
      <sheetName val="Hoja 1"/>
      <sheetName val="Hoja 2"/>
      <sheetName val="Hoja 3"/>
      <sheetName val="Copia de INDICADORES GESTION 20"/>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2021"/>
      <sheetName val="Copia de INDICADORES GESTION 20"/>
    </sheetNames>
    <sheetDataSet>
      <sheetData sheetId="0"/>
      <sheetData sheetId="1"/>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2021"/>
      <sheetName val="Hoja 1"/>
      <sheetName val="Hoja 2"/>
      <sheetName val="Hoja 3"/>
      <sheetName val="Copia de INDICADORES GESTION 20"/>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VIDA INDICADOR"/>
    </sheetNames>
    <sheetDataSet>
      <sheetData sheetId="0">
        <row r="6">
          <cell r="C6" t="str">
            <v xml:space="preserve">Brindar de forma oportuna y veraz al información solicitada por los usuarios, de tal manera que permita orientarlos para la realización de trámites y/o uso de los servicios que presta la entidad; como también controlar la adecuada atención de la quejas, reclamos y sugerencias presentadas por los usuarios y promover los mecanismos de participación ciudadana.							</v>
          </cell>
        </row>
        <row r="7">
          <cell r="C7" t="str">
            <v xml:space="preserve">Realizar revision  a todas (100%) las encuestas de satisfaccion sobre la atencion prestada a travez de los servicios proporcionados a los usuarios por el personal del git de atencion al ciudadano mediante la tabulacion  y el analisis  de la informacion recaudada,  para medir el grado de satisfaccion de los usuarios y hacer seguimiento a las que tengan baja calificacion para aplicar  medidas correctivas durante cada trimestre </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2021"/>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I SM 2021"/>
    </sheetNames>
    <sheetDataSet>
      <sheetData sheetId="0" refreshError="1"/>
      <sheetData sheetId="1">
        <row r="17">
          <cell r="N17">
            <v>374496</v>
          </cell>
          <cell r="O17">
            <v>75873</v>
          </cell>
          <cell r="P17">
            <v>4.9358269740223797</v>
          </cell>
          <cell r="Q17" t="str">
            <v>CRITICO</v>
          </cell>
          <cell r="R17" t="str">
            <v>La medición de este indicador es trimestral de la siguiente manera: 
I TRIMESTRE 2021: 138514/33168 (Para un total de 4 dias)
II TRIMESTRE 2021: 235982/42705 (Para un total de 6 dias), para un resultado de 4.9 dias (Rango Critico). Es importante precisar que desde la Coordinación de Salud NO es posible realizar análisis sobre el resultado indicado porque NO somos los prestadores de servicio.</v>
          </cell>
          <cell r="S17" t="str">
            <v xml:space="preserve"> Desde la Coordinación de Salud NO es posible realizar análisis sobre el resultado indicado porque NO somos los prestadores de servicio.</v>
          </cell>
          <cell r="T17" t="str">
            <v xml:space="preserve"> Desde la Coordinación de Salud NO es posible realizar análisis sobre el resultado indicado porque NO somos los prestadores de servicio.</v>
          </cell>
          <cell r="U17" t="str">
            <v>N/A</v>
          </cell>
        </row>
        <row r="18">
          <cell r="N18">
            <v>12447</v>
          </cell>
          <cell r="O18">
            <v>20036</v>
          </cell>
          <cell r="P18">
            <v>0.62123178279097624</v>
          </cell>
          <cell r="Q18" t="str">
            <v>SATISFACTORIO</v>
          </cell>
          <cell r="R18" t="str">
            <v>La meta segun la Ruta de Atencion en Salud de Cardio Cerebro Vascular y Metabolica, esta propuesta de forma anual, según el indicador el avance para el I Semestre de 2021 es realmente importante en el control y gestión de riesgo de nuestros usuarios, se estan buscando estrategias con los prestadores para captacion de datos de tensión arterial en los usuarios que se niegan a ir a consulta por la pandemia y solo estan en seguimiento por telemedicina lo cual dificulta tener un dato espeficico de esta variable</v>
          </cell>
        </row>
        <row r="19">
          <cell r="N19">
            <v>248</v>
          </cell>
          <cell r="O19">
            <v>338</v>
          </cell>
          <cell r="P19">
            <v>0.73372781065088755</v>
          </cell>
          <cell r="Q19" t="str">
            <v>ACEPTABLE</v>
          </cell>
          <cell r="R19" t="str">
            <v xml:space="preserve">De las 338 encuestas realizadas a los usuarios durante el I Semestre de 2021, 248 usuarios tuvieron una buena experiencia respecto a los servicios de salud ofrecidos por la EPS para un resultado del 73% (Aceptable). Es importante precisar que desde la Coordinación de Salud NO es posible realizar análisis sobre el resultado indicado porque NO somos los prestadores de servicio.
</v>
          </cell>
          <cell r="T19" t="str">
            <v xml:space="preserve"> Desde la Coordinación de Salud NO es posible realizar análisis sobre el resultado indicado porque NO somos los prestadores de servicio.</v>
          </cell>
          <cell r="U19" t="str">
            <v>N/A</v>
          </cell>
        </row>
        <row r="20">
          <cell r="N20">
            <v>300</v>
          </cell>
          <cell r="O20">
            <v>300</v>
          </cell>
          <cell r="P20">
            <v>1</v>
          </cell>
          <cell r="Q20" t="str">
            <v>SATISFACTORIO</v>
          </cell>
          <cell r="R20" t="str">
            <v xml:space="preserve">Durante el I Semestre del año 2021 se programaron 300 auditorias médicas de las cuales se realizaron en su totalidad para un cumplimiento del 100% (Satisfactorio) del programa de auditorias medicas.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VIDA INDICADOR"/>
    </sheetNames>
    <sheetDataSet>
      <sheetData sheetId="0">
        <row r="7">
          <cell r="C7" t="str">
            <v>Aumentar el control de trámites a los de los funcionarios y contratistas del proceso en un 10% (del 75% al 85%) a través de los informes de gestión que se presentan diariamente, para contrarrestar la imposición de sanciones por autoridades judiciales o entes de control por la demora en la respuesta de las solicitudes.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I SM 2021"/>
    </sheetNames>
    <sheetDataSet>
      <sheetData sheetId="0"/>
      <sheetData sheetId="1">
        <row r="21">
          <cell r="N21">
            <v>1236</v>
          </cell>
          <cell r="O21">
            <v>1236</v>
          </cell>
          <cell r="P21">
            <v>1</v>
          </cell>
          <cell r="Q21" t="str">
            <v>Satisfactorio</v>
          </cell>
          <cell r="R21" t="str">
            <v>Durante el I semestre de 2021 la entidad mantuvo una muy buena gestion sobre las novedades de nomina que se presentaron, teniendo una buena respuesta.</v>
          </cell>
          <cell r="S21" t="str">
            <v>N/A</v>
          </cell>
          <cell r="T21" t="str">
            <v>N/A</v>
          </cell>
          <cell r="U21" t="str">
            <v>N/A</v>
          </cell>
        </row>
        <row r="22">
          <cell r="N22">
            <v>853</v>
          </cell>
          <cell r="O22">
            <v>893</v>
          </cell>
          <cell r="P22">
            <v>0.95520716685330342</v>
          </cell>
          <cell r="Q22" t="str">
            <v>Satisfactorio</v>
          </cell>
          <cell r="R22" t="str">
            <v>Durante el I semestre de 2021 se mantuvo el nivel de respuesta de las prestaciones economicas presentadas cumpliendo con los resultados esperados.</v>
          </cell>
          <cell r="S22" t="str">
            <v>N/A</v>
          </cell>
          <cell r="T22" t="str">
            <v>N/A</v>
          </cell>
          <cell r="U22" t="str">
            <v>N/A</v>
          </cell>
        </row>
        <row r="23">
          <cell r="N23">
            <v>7758</v>
          </cell>
          <cell r="O23">
            <v>8168</v>
          </cell>
          <cell r="P23">
            <v>0.94980411361410377</v>
          </cell>
          <cell r="Q23" t="str">
            <v>Satisfactorio</v>
          </cell>
          <cell r="R23" t="str">
            <v>Durante el I semestre de 2021 se mantuvo el nivel de respuesta de las prestaciones economicas presentadas cumpliendo con los resultados esperados.</v>
          </cell>
          <cell r="S23" t="str">
            <v>N/A</v>
          </cell>
          <cell r="T23" t="str">
            <v>N/A</v>
          </cell>
          <cell r="U23" t="str">
            <v>N/A</v>
          </cell>
        </row>
        <row r="24">
          <cell r="N24">
            <v>7</v>
          </cell>
          <cell r="O24">
            <v>7</v>
          </cell>
          <cell r="P24">
            <v>1</v>
          </cell>
          <cell r="Q24" t="str">
            <v>Satisfactorio</v>
          </cell>
          <cell r="R24" t="str">
            <v>Durante el I semestre se pagaron las 14 nominas que se tenian proyectadas para este periodo, 7 para San Juan de Dios y 7 para Ferrocarriles Nacionales de Colombia.</v>
          </cell>
          <cell r="S24" t="str">
            <v>N/A</v>
          </cell>
          <cell r="T24" t="str">
            <v>N/A</v>
          </cell>
          <cell r="U24" t="str">
            <v>N/A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VIDA INDICADOR"/>
    </sheetNames>
    <sheetDataSet>
      <sheetData sheetId="0">
        <row r="7">
          <cell r="C7" t="str">
            <v>Aumentar la solicitud de trámites en linea por medio de la página web en un 70%, con el fin de que los usuarios tengan la posibilidad de realizar las solicitudes por medio virtual y no presencial para prepararnos ante cualquier contigencia como la Emergencia Sanitaria que afronta el país, aprovechando las herramientas tecnológicas durante los siguientes 6 meses.</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I SM 2021"/>
    </sheetNames>
    <sheetDataSet>
      <sheetData sheetId="0"/>
      <sheetData sheetId="1">
        <row r="25">
          <cell r="N25">
            <v>1</v>
          </cell>
          <cell r="O25">
            <v>1</v>
          </cell>
          <cell r="P25">
            <v>1</v>
          </cell>
          <cell r="Q25" t="str">
            <v>Satisfactorio</v>
          </cell>
          <cell r="R25" t="str">
            <v>En el primer semestre de 2021 se celebró contrato de arrendamiento con No. 241 de 2021. Arrendamiento conceder a el arrendatario el uso y goce sobre un área aproximadamente de doscientos veinticinco (225) metros cuadrados dentro de un bien inmueble ubicado en la carrera 62 No. 17 b 24 de la ciudad de Bogotá, de propiedad del FPS suscrito con la firma COMCEL S.A. Evidencia https://drive.google.com/drive/folders/1dwelhs3YrMhToIK6weHkHhfeCq_IRWkw</v>
          </cell>
          <cell r="S25"/>
          <cell r="T25"/>
          <cell r="U25"/>
        </row>
        <row r="26">
          <cell r="N26">
            <v>1</v>
          </cell>
          <cell r="O26">
            <v>1</v>
          </cell>
          <cell r="P26">
            <v>1</v>
          </cell>
          <cell r="Q26" t="str">
            <v>Satisfactorio</v>
          </cell>
          <cell r="R26" t="str">
            <v>n el primer semestres de 2021 se envió Mediante GAD 20212300000463 de enero 12 de 2021 se remitió a la Secretaria General el Plan de comercialización de bienes 2021 con listado y se Gestionar las actividades implicadas en la comercialización Estudios previos para la realización contrato  con IGA para avalúos técnico y así poder avanzar en el proceso venta evidencia https://drive.google.com/drive/folders/1PNQPtlR6Hq4j13i8wX0WjKl8SGiWN1vr</v>
          </cell>
          <cell r="S26"/>
          <cell r="T26"/>
          <cell r="U26"/>
        </row>
        <row r="27">
          <cell r="N27">
            <v>1</v>
          </cell>
          <cell r="O27">
            <v>1</v>
          </cell>
          <cell r="P27">
            <v>1</v>
          </cell>
          <cell r="Q27" t="str">
            <v>Satisfactorio</v>
          </cell>
          <cell r="R27" t="str">
            <v>En el marco de las gestiones adelantadas por el GAD, necesarias para la comercialización de los bienes muebles ubicados en las bodegas del Corzo en el primer semestre de la vigencia 2021 se han realizado las siguientes:
1. Visita a las bodegas con personal delegado por el Ministerio de Cultura. Se obtiene concepto que indica que ninguno de los bienes allí almacenados puede considerarse como de interés cultural, facilitando de esta manera la disposición para la venta.
2. Atendiendo que existe un avalúo sobre estos bienes muebles del año 2014, se realiza consulta a la Contaduría General de la Nación sobre la viabilidad de indexar los valores de este avalúo. Responden este concepto indicando que es facultad discrecional y autónoma del Fondo definir este asunto.
3. Se contempla utilizar el mecanismo de venta de los muebles por medio del martillo que ofrece el Banco Popular. Se tiene como propuesta que dicho proceso bajo la modalidad de contratación directa para lo cual se obtiene certificado de la superintendencia financiera donde acredita a esta entidad bancaria como único proveedor del servicio. Se está analizando la viabilidad jurídica de la propuesta.
4. Se realizó memorando de consulta contable por parte del GAD a la Subdirección Financiera del Fondo, en este se definió que el Banco Popular sugiere precios de los elementos más no pueden ser tomados como avalúos y la conveniencia del valor de venta que esta entidad bancaria sugiera será definida por el Fondo.
5. En la fecha se tiene programada visita por parte del GAD a dichas bodegas para realizar la marcación de los elementos servibles que deberán ser vendidos bajo el valor de indexación que se aplique a cada uno, partiendo de la base de lo indicado en el avalúo de 2014.
Todas las gestiones adelantadas han sido complementadas con el seguimiento que se ha venido realizando mediante reuniones virtuales por parte de los miembros del área administrativa, la secretaría general y el área financiera de la entidad en conjunto con el Banco Popular (opción principal que se tiene a la fecha para solventar esta necesidad.
Se adjunta como soportes de gestión:
1.       Concepto Ministerio de Cultura.
2.       Concepto Contable – Contaduría General de la Nación.
3.       Portafolio Servicio del Martillo – Banco Popular.
4.       Certificación al FPS-FNC de la Superintendencia financiera.
5.       Memorando Concepto Contable enviado por la Subdirección Financiera. Evidencia https://drive.google.com/drive/folders/17bsfjiOYRV-dLOsrr7UPnzkgupXR4Ngl</v>
          </cell>
          <cell r="S27"/>
          <cell r="T27"/>
          <cell r="U27"/>
        </row>
        <row r="28">
          <cell r="N28">
            <v>69</v>
          </cell>
          <cell r="O28">
            <v>69</v>
          </cell>
          <cell r="P28">
            <v>1</v>
          </cell>
          <cell r="Q28" t="str">
            <v>Satisfactorio</v>
          </cell>
          <cell r="R28" t="str">
            <v>En el  primer semestre de 2021 se realizaron  69 ingresos al almacén, del ingreso almacén No. 6317 hasta 6386  los cuales corresponden  a las compras de caja menor y órdenes de compra que reposan  en lo carpetas  de Boletines Diario de Almacén de los meses  julio a diciembre de 2020  identificadas   con TRD  número 230.11.01  se evidencia software  SAFIX. Evidencia https://drive.google.com/drive/folders/1sTI-tQrBpO983k5-vkjEXAcnh16BlyA4</v>
          </cell>
          <cell r="S28"/>
          <cell r="T28"/>
          <cell r="U28"/>
        </row>
        <row r="29">
          <cell r="N29">
            <v>1</v>
          </cell>
          <cell r="O29">
            <v>1</v>
          </cell>
          <cell r="P29">
            <v>1</v>
          </cell>
          <cell r="Q29" t="str">
            <v>Satisfactorio</v>
          </cell>
          <cell r="R29" t="str">
            <v xml:space="preserve">La entidad contrato el programa de seguros con la firma Aseguradora Solidaria las siguientes pólizas:
POLIZA DE SEGURO DE INFIDELIDAD Y RIESGOS FINANCIEROS POLIZA
980 63 994000000080 
POLIZA SEGURO MANEJO SECTOR OFICIAL POLIZA 980 64 994000000419
POLIZA SEGURO RESPONSABILIDAD CIVIL EXTRACONTRACTUAL POLIZA 980 80 994000000483
POLIZA DE SEGURO DE RESPONSABILIDAD CIVIL SERVIDORES PUBLICOS POLIZA 980 87 994000000147
TODO RIESGO DAÑOS MATERIALES ENTIDADES ESTATALES POLIZA 980 83 994000000168
POLIZA SEGURO DE TRANSPORTE DE VALORES POLIZA 980 91 994000000100
Vigencia 21- 12- 2020 hasta 20 -05- 2022 Evidencia
</v>
          </cell>
          <cell r="S29"/>
          <cell r="T29"/>
          <cell r="U29"/>
        </row>
        <row r="30">
          <cell r="N30">
            <v>1</v>
          </cell>
          <cell r="O30">
            <v>1</v>
          </cell>
          <cell r="P30">
            <v>1</v>
          </cell>
          <cell r="Q30" t="str">
            <v>Satisfactorio</v>
          </cell>
          <cell r="R30" t="str">
            <v xml:space="preserve">En el primer semestre se elaboró cierre de Inventarios trimestrales de Bienes Muebles de consumo y devolutivos actualizados con corte a:
1) Diciembre 2020 y cierre de  Marzo 2021, memorando GAD   20212300004403 de diciembre 31 de 2020 y GAD 20212300030963 de marzo 31 de 2021
2) Acta de inventario físico con corte diciembre de 2021. Carpeta cierre de almacén de diciembre de 2020. No se realizó debido a la emergencia sanitaria COVI 19
3) Gestión servicios Administrativos tiene actualizada la  bases de  cuentas personales. Evidencias  https://drive.google.com/drive/folders/1IawYqdro7q4buK9fLt9XHH01d8t2omAa
</v>
          </cell>
          <cell r="S30"/>
          <cell r="T30"/>
          <cell r="U30"/>
        </row>
        <row r="31">
          <cell r="N31">
            <v>1</v>
          </cell>
          <cell r="O31">
            <v>1</v>
          </cell>
          <cell r="P31">
            <v>1</v>
          </cell>
          <cell r="Q31" t="str">
            <v>Satisfactorio</v>
          </cell>
          <cell r="R31" t="str">
            <v>En el primer semestre de la vigencia 2021 se realizó actualización de la base de datos de los servicios públicos para mantener control de los mismos. Evidencia https://drive.google.com/drive/folders/1nFUk6yLESor0dB8HbhxXe115qpCIU_vC</v>
          </cell>
          <cell r="S31"/>
          <cell r="T31"/>
          <cell r="U31"/>
        </row>
        <row r="32">
          <cell r="N32">
            <v>1</v>
          </cell>
          <cell r="O32">
            <v>1</v>
          </cell>
          <cell r="P32">
            <v>1</v>
          </cell>
          <cell r="Q32" t="str">
            <v>Satisfactorio</v>
          </cell>
          <cell r="R32" t="str">
            <v>En el  primero semestre del 2020   se realizó  informe  sobre el mantenimiento de la Infraestructura administrativa. Evidenci https://drive.google.com/drive/folders/1TGakLqkGVureYFm-x0EdkJ_dMBvOYyaA</v>
          </cell>
          <cell r="S32"/>
          <cell r="T32"/>
          <cell r="U32"/>
        </row>
        <row r="33">
          <cell r="N33" t="str">
            <v>N/A</v>
          </cell>
          <cell r="O33" t="str">
            <v>N/A</v>
          </cell>
          <cell r="P33" t="str">
            <v>N/A</v>
          </cell>
          <cell r="Q33" t="str">
            <v>N/A</v>
          </cell>
          <cell r="R33" t="str">
            <v>En el  primer semestre de 2021 no se tomarón fptocopias devido a la Pandemia COVI 19</v>
          </cell>
          <cell r="S33"/>
          <cell r="T33"/>
          <cell r="U33"/>
        </row>
        <row r="34">
          <cell r="N34">
            <v>1</v>
          </cell>
          <cell r="O34">
            <v>1</v>
          </cell>
          <cell r="P34">
            <v>1</v>
          </cell>
          <cell r="Q34" t="str">
            <v>Satisfactorio</v>
          </cell>
          <cell r="R34" t="str">
            <v>En el primer semestre de la vigencia 2021 se realizó compras realizadas a través de acuerdo marco de precios en la plataforma SECOP: Firmas digitales, Licencia Workspace Business Starter anual por usuario, 100 Unidad, Mantenimiento de Vehículos, Seguro SOAT de Vehículos, Compra de tóneres, Compra de resmas de papel, Compra de tiquetes aéreos. Ver evidencia https://drive.google.com/drive/folders/1Sbu3Mfez3c-K7TIbd1uYHMwuNZ8IT-av</v>
          </cell>
          <cell r="S34"/>
          <cell r="T34"/>
          <cell r="U34"/>
        </row>
        <row r="35">
          <cell r="N35">
            <v>1</v>
          </cell>
          <cell r="O35">
            <v>1</v>
          </cell>
          <cell r="P35">
            <v>1</v>
          </cell>
          <cell r="Q35" t="str">
            <v>Satisfactorio</v>
          </cell>
          <cell r="R35" t="str">
            <v>En el primer semestre de 2021 se suministraron elementos papelería, útiles de oficina, elementos de protección, computadores, televisores y elementos de mantenimiento que reposan  en lo carpetas  de Boletines Diario de Almacén de los meses  julio a diciembre de 2020  identificadas   con TRD  número 230.11.01  se evidencia software  SAFIX. Evidencia  https://drive.google.com/drive/folders/19qTcF-wddpGUO0M3E31l227mtIQPYom1</v>
          </cell>
          <cell r="S35"/>
          <cell r="T35"/>
          <cell r="U35"/>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I SM 2021"/>
      <sheetName val="Hoja2"/>
    </sheetNames>
    <sheetDataSet>
      <sheetData sheetId="0"/>
      <sheetData sheetId="1">
        <row r="36">
          <cell r="N36">
            <v>70</v>
          </cell>
          <cell r="O36">
            <v>70</v>
          </cell>
          <cell r="P36">
            <v>1</v>
          </cell>
          <cell r="Q36" t="str">
            <v>Satisfactorio</v>
          </cell>
          <cell r="R36" t="str">
            <v>Durante el 1er semestre 2021,  la cobertura del Plan Institucional de Capacitación durante la vigencia 2019 fue del 100% por cuanto  los 70 funcionarios de planta de la entidad, recibieron capacitación.
EVIDENCIAS: FILA 36-Listado funcionarios capacitados
Link: https://drive.google.com/drive/folders/17J-fVsWG9UzUGmcJG3v__z2XKPUzjvNi</v>
          </cell>
        </row>
        <row r="37">
          <cell r="N37">
            <v>0</v>
          </cell>
          <cell r="O37">
            <v>0</v>
          </cell>
          <cell r="P37" t="e">
            <v>#DIV/0!</v>
          </cell>
          <cell r="R37" t="str">
            <v>Durante el 1er semestre 2021, se declaró desierta la convocatoria para la formulación y presentación de los proyectos de Aprendizaje en Equipo.</v>
          </cell>
        </row>
        <row r="38">
          <cell r="N38">
            <v>355</v>
          </cell>
          <cell r="O38">
            <v>371</v>
          </cell>
          <cell r="P38">
            <v>0.95687331536388143</v>
          </cell>
          <cell r="Q38" t="str">
            <v>Satisfactorio</v>
          </cell>
          <cell r="R38" t="str">
            <v>Durante el 1er semestre 2021, se desarrollaron y evaluaron 371 procesos de inducción general, de los cuales 355 tuvieron un resultado satisfactorio en su evaluación.  
Evidencia: Fila 39 - Informe de Inducción Especifica 1er semestre 2021. 
Link: 
https://drive.google.com/drive/folders/17J-fVsWG9UzUGmcJG3v__z2XKPUzjvNi</v>
          </cell>
        </row>
        <row r="39">
          <cell r="N39">
            <v>1</v>
          </cell>
          <cell r="O39">
            <v>1</v>
          </cell>
          <cell r="P39">
            <v>1</v>
          </cell>
          <cell r="Q39" t="str">
            <v>Satisfactorio</v>
          </cell>
          <cell r="R39" t="str">
            <v>Durante el 1er semestre 2021, se desarrollo 1 proceso de inducción específicas dirigida al funcionario Carlos David Gonzalez Amel, en el empleo Auxiliar de Servicios Generales código: 4064 - Grado 13, del GIT de Atención al Ciudadano y Gestión Documental.
Por requerirse un proceso de inducción especifica especial dirigido a una persona con discapacidad auditiva, se tuvo apoyo de la agencia de empleo Compensar. 
Evidencia: Fila 39 - Informe de Inducción Especifica 1er semestre 2021. 
Link: 
https://drive.google.com/drive/folders/17J-fVsWG9UzUGmcJG3v__z2XKPUzjvNi</v>
          </cell>
        </row>
        <row r="40">
          <cell r="N40">
            <v>145</v>
          </cell>
          <cell r="O40">
            <v>145</v>
          </cell>
          <cell r="P40">
            <v>1</v>
          </cell>
          <cell r="Q40" t="str">
            <v>Satisfactorio</v>
          </cell>
          <cell r="R40" t="str">
            <v>Durante el 1er semestre 2021, fueron tramitadas en termino,  las 145 noveades de personal  requeridas y gestionadas
Evidencia: Fila 40 y 49 - Novedades de nómina 2021
Link: 
https://drive.google.com/drive/folders/17J-fVsWG9UzUGmcJG3v__z2XKPUzjvNi</v>
          </cell>
        </row>
        <row r="41">
          <cell r="N41">
            <v>7</v>
          </cell>
          <cell r="O41">
            <v>7</v>
          </cell>
          <cell r="P41">
            <v>1</v>
          </cell>
          <cell r="Q41" t="str">
            <v>Satisfactorio</v>
          </cell>
          <cell r="R41" t="str">
            <v xml:space="preserve">Durante el 1er semestre 2021, fueron liquidadas las 7 nóminas requeridas y gestinadas en terminos de opotunidas. Se incluyen: nóminas mensuales y  la prima de junio.  
Evidencia: Fila 41- Novedades de nómina enero a junio 2021
Link: 
https://drive.google.com/drive/folders/17J-fVsWG9UzUGmcJG3v__z2XKPUzjvNi
Evidencia:  </v>
          </cell>
        </row>
        <row r="42">
          <cell r="N42">
            <v>0</v>
          </cell>
          <cell r="O42">
            <v>0</v>
          </cell>
          <cell r="P42" t="e">
            <v>#DIV/0!</v>
          </cell>
          <cell r="Q42" t="str">
            <v>Satisfactorio</v>
          </cell>
          <cell r="R42" t="str">
            <v xml:space="preserve">Durante el 1er semestre/2021, no se recibieron reportes de accidentes e incidentes de trabajo reportados por lo cual no se requirió hacer investigaciones de los mismos. </v>
          </cell>
        </row>
        <row r="43">
          <cell r="N43">
            <v>2</v>
          </cell>
          <cell r="O43">
            <v>2</v>
          </cell>
          <cell r="P43">
            <v>1</v>
          </cell>
          <cell r="Q43" t="str">
            <v>Satisfactorio</v>
          </cell>
          <cell r="R43" t="str">
            <v xml:space="preserve">Durante el 1er Semestre/2021, se ejecutaron las 2 capacitaciones del Sistema de Gestión de la Seguridad y Salud en el Trabajo, programadas según el crónograma definido en el Plan de Capacitaciones de SG-SST: 1) Charlas Lúdicas en Seguridad y Salud en el Trabajo  - 2) Charla “Prevención de adicciones: alcoholismo y farmacodependencia”
Evidencias: Fila 43- Informe grado de avance plan de capacitaciones SG SST
Fila 43-Lista de asistencia a charla
Link: 
https://drive.google.com/drive/folders/17J-fVsWG9UzUGmcJG3v__z2XKPUzjvNi
</v>
          </cell>
        </row>
        <row r="44">
          <cell r="N44">
            <v>0</v>
          </cell>
          <cell r="O44">
            <v>0</v>
          </cell>
          <cell r="P44" t="e">
            <v>#DIV/0!</v>
          </cell>
          <cell r="Q44" t="str">
            <v>Satisfactorio</v>
          </cell>
          <cell r="R44" t="str">
            <v>Durante el 1er semestre/2021, no se  tenían programadas acciones preventivas y/o correctivas frente a los factores de riesgos ocupacionales por lo cual no se ejecutaron, debido a que no presentaron y reportaron accidentes y/o incidentes de trabajo de acuerdo al formato APGTHGTHFO07.</v>
          </cell>
        </row>
        <row r="45">
          <cell r="N45">
            <v>0</v>
          </cell>
          <cell r="O45">
            <v>0</v>
          </cell>
          <cell r="P45" t="e">
            <v>#DIV/0!</v>
          </cell>
          <cell r="R45" t="str">
            <v>Durante el 1er semestre 2021, Gestión de Talento Humano no requirio aplicar encuestas para medir el impacto de las capacitaciones realizadas desarrolladas durante el 1er semestre/2020, esto en razón a que las capacitaciones que se ejecutaron con intensidad superior a 16 horas no cumplen con los 3 meses posteriores para ser evaluadas.</v>
          </cell>
        </row>
        <row r="46">
          <cell r="N46">
            <v>3</v>
          </cell>
          <cell r="O46">
            <v>3</v>
          </cell>
          <cell r="P46">
            <v>1</v>
          </cell>
          <cell r="Q46" t="str">
            <v>Satisfactorio</v>
          </cell>
          <cell r="R46" t="str">
            <v>Durante el 1er semestre/2021, el nivel de satisfacción de los funcionarios frente al Plan de Bienestar Social ejecutado durante el 2do semestre/2020, fue del 100%; por cuanto, los tres (3) eventos desarrollados y evaluados obtuvieron evaluación con nivel de satisfacción superior al 90%.
Evidencias: Fila 46 - Evaluación eventos de bienestar 1er semestre 2021
Link: 
https://drive.google.com/drive/folders/17J-fVsWG9UzUGmcJG3v__z2XKPUzjvNi</v>
          </cell>
        </row>
        <row r="47">
          <cell r="N47">
            <v>44</v>
          </cell>
          <cell r="O47">
            <v>44</v>
          </cell>
          <cell r="P47">
            <v>1</v>
          </cell>
          <cell r="Q47" t="str">
            <v>Satisfactorio</v>
          </cell>
          <cell r="R47" t="str">
            <v>Durante el 1er semestre 2021, se aplicó la Evaluación del Desempeño Laboral correspondiente al periodo 2020-2021, en el cual los 44 funcionarios evaluados, obtuvieron Nivel entre sobresaliente y satisfactorio.
Evidencias: Fila 47 - Informe de evaluación del desempeño 2020-2021
Link: 
https://drive.google.com/drive/folders/17J-fVsWG9UzUGmcJG3v__z2XKPUzjvNi</v>
          </cell>
        </row>
        <row r="48">
          <cell r="N48">
            <v>11</v>
          </cell>
          <cell r="O48">
            <v>11</v>
          </cell>
          <cell r="P48">
            <v>1</v>
          </cell>
          <cell r="R48" t="str">
            <v>Durante el 1er semestre 2021, fueron ejecutadas las 11 acciones planeadas para la implementación de la politica de gestión del conocimento.
Evidencia: Fila 48 - Informe de ejecución politica de gestión del conocimiento.
Link: 
https://drive.google.com/drive/folders/17J-fVsWG9UzUGmcJG3v__z2XKPUzjvNi</v>
          </cell>
        </row>
        <row r="49">
          <cell r="N49">
            <v>33</v>
          </cell>
          <cell r="O49">
            <v>33</v>
          </cell>
          <cell r="P49">
            <v>1</v>
          </cell>
          <cell r="Q49" t="str">
            <v>Satisfactorio</v>
          </cell>
          <cell r="R49" t="str">
            <v>Durante el 1er semestre 2021, fueron expedidos y aprobados 33 actos administrativos requeridos como novedades de personal. En total:  4 actos adtivos de ingresos, 3 actos adtivos de retiros y 26 actos adtivos de vacaciones, los cuales permiten conocer el nivel de rotacion de personal (ingreso permanencia y retiro)
Evidencia: Fila 40 y 49 - Novedades de nómina 2021
Link: 
https://drive.google.com/drive/folders/17J-fVsWG9UzUGmcJG3v__z2XKPUzjvNi</v>
          </cell>
        </row>
        <row r="50">
          <cell r="P50">
            <v>0.97</v>
          </cell>
          <cell r="Q50" t="str">
            <v>Satisfactorio</v>
          </cell>
          <cell r="R50" t="str">
            <v>Durante el 1er semestre 2021, se aplicó la encuesta de adopción y percepción de integridad en la entidad, a fin de conocer los resultados del indicador que permita implementar una metologia eficiente para el fortalecimiento e interiorización de la integridad al interior de la entidad, y  fortalecer el Plan de acción de Acción a partir de los resultados encontrados.
Evidencia: Fila 50- Informe adopción y percepción de integridad 1er semestre/2021
Link: 
https://drive.google.com/drive/folders/17J-fVsWG9UzUGmcJG3v__z2XKPUzjvNi</v>
          </cell>
        </row>
      </sheetData>
      <sheetData sheetId="2"/>
    </sheetDataSet>
  </externalBook>
</externalLink>
</file>

<file path=xl/persons/person.xml><?xml version="1.0" encoding="utf-8"?>
<personList xmlns="http://schemas.microsoft.com/office/spreadsheetml/2018/threadedcomments" xmlns:x="http://schemas.openxmlformats.org/spreadsheetml/2006/main">
  <person displayName="JOHA TORRES C." id="{291029F6-AD49-4735-8A10-7C04D055D1B7}" userId="5007e5b66f7bbb4b"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UARIO" refreshedDate="44605.316869328701" createdVersion="6" refreshedVersion="6" minRefreshableVersion="3" recordCount="101" xr:uid="{C8CB6A90-7B3B-4D82-BEDB-A79A0213BCF6}">
  <cacheSource type="worksheet">
    <worksheetSource ref="A5:U106" sheet="2021-2"/>
  </cacheSource>
  <cacheFields count="21">
    <cacheField name="N.º" numFmtId="0">
      <sharedItems containsSemiMixedTypes="0" containsString="0" containsNumber="1" containsInteger="1" minValue="1" maxValue="101"/>
    </cacheField>
    <cacheField name="OBJETIVO ESTRATÉGICO " numFmtId="0">
      <sharedItems containsBlank="1" longText="1"/>
    </cacheField>
    <cacheField name="OBJETIVO DEL PROCESO " numFmtId="0">
      <sharedItems longText="1"/>
    </cacheField>
    <cacheField name="PROCESO" numFmtId="0">
      <sharedItems count="14">
        <s v="Direccionamiento Estratégico "/>
        <s v="Atención al Ciudadano "/>
        <s v="Gestión Servicios de Salud "/>
        <s v="Gestión Prestaciones Económicas "/>
        <s v="Gestión Bienes Transferidos "/>
        <s v="Gestión Servicios Administrativos "/>
        <s v="Gestión Talento Humano "/>
        <s v="Gestión Recursos Financieros "/>
        <s v="Gestión Cobro "/>
        <s v="Asistencia Jurídica "/>
        <s v="Gestión Documental "/>
        <s v="Gestión Tics "/>
        <s v="Medición y Mejora"/>
        <s v="Seguimiento y Evaluación Independiente "/>
      </sharedItems>
    </cacheField>
    <cacheField name="TIPO DE INDICADOR" numFmtId="0">
      <sharedItems/>
    </cacheField>
    <cacheField name="NOMBRE DEL INDICADOR" numFmtId="0">
      <sharedItems/>
    </cacheField>
    <cacheField name="FORMULA DEL INDICADOR" numFmtId="0">
      <sharedItems longText="1"/>
    </cacheField>
    <cacheField name="UNIDAD DE MEDIDA" numFmtId="0">
      <sharedItems/>
    </cacheField>
    <cacheField name="PERIODICIDAD" numFmtId="0">
      <sharedItems/>
    </cacheField>
    <cacheField name="META" numFmtId="0">
      <sharedItems containsBlank="1" containsMixedTypes="1" containsNumber="1" minValue="0.1" maxValue="20"/>
    </cacheField>
    <cacheField name="CRÍTICO" numFmtId="0">
      <sharedItems containsMixedTypes="1" containsNumber="1" containsInteger="1" minValue="0" maxValue="0"/>
    </cacheField>
    <cacheField name="ACEPTABLE" numFmtId="0">
      <sharedItems containsBlank="1" containsMixedTypes="1" containsNumber="1" containsInteger="1" minValue="1" maxValue="1"/>
    </cacheField>
    <cacheField name="SATISFACTORIO" numFmtId="0">
      <sharedItems containsMixedTypes="1" containsNumber="1" containsInteger="1" minValue="0" maxValue="4"/>
    </cacheField>
    <cacheField name="NUMERADOR" numFmtId="0">
      <sharedItems containsBlank="1" containsMixedTypes="1" containsNumber="1" minValue="0" maxValue="228645595506"/>
    </cacheField>
    <cacheField name="DENOMINADOR" numFmtId="0">
      <sharedItems containsBlank="1" containsMixedTypes="1" containsNumber="1" minValue="1" maxValue="245312683557"/>
    </cacheField>
    <cacheField name="RESULTADO" numFmtId="0">
      <sharedItems containsBlank="1" containsMixedTypes="1" containsNumber="1" minValue="4.8866437887061263E-2" maxValue="1.32" count="34">
        <n v="0.93069306930693074"/>
        <n v="0.93333333333333335"/>
        <n v="0.61111111111111116"/>
        <n v="0.96296296296296291"/>
        <n v="1.32"/>
        <n v="1"/>
        <s v="N/A"/>
        <n v="0.9555555555555556"/>
        <n v="0.92"/>
        <n v="0.93051026766952161"/>
        <n v="0.82791628359742575"/>
        <n v="0.7699530516431925"/>
        <n v="0.98275862068965514"/>
        <n v="0.94280078895463515"/>
        <n v="0.91171438348351774"/>
        <n v="0.99259259259259258"/>
        <n v="0.95865561957551637"/>
        <n v="0.89837310170672502"/>
        <n v="0.93205778107625936"/>
        <n v="0.85776763692652114"/>
        <n v="0.66"/>
        <e v="#DIV/0!"/>
        <m/>
        <n v="0.80674725565325467"/>
        <n v="4.8866437887061263E-2"/>
        <n v="0.53191489361702127"/>
        <n v="0.93"/>
        <n v="0.76470588235294112"/>
        <s v="NA"/>
        <n v="0.94342507645259943"/>
        <n v="0.91176470588235292"/>
        <n v="0.84"/>
        <n v="0.44791666666666669"/>
        <n v="0.86238532110091748"/>
      </sharedItems>
    </cacheField>
    <cacheField name="RANGO EN QUE SE UBICA EL RESULTADO " numFmtId="0">
      <sharedItems containsBlank="1" count="6">
        <s v="Aceptable"/>
        <s v="Satisfactorio"/>
        <s v="Critico"/>
        <s v="N/A"/>
        <m/>
        <s v="NA"/>
      </sharedItems>
    </cacheField>
    <cacheField name="ANÁLISIS Y OBSERVACIONES" numFmtId="0">
      <sharedItems containsBlank="1" longText="1"/>
    </cacheField>
    <cacheField name="ACCIÓN CORRECTIVA" numFmtId="0">
      <sharedItems containsBlank="1" longText="1"/>
    </cacheField>
    <cacheField name="ACCIÓN PREVENTIVA (CONTROL)" numFmtId="0">
      <sharedItems containsBlank="1"/>
    </cacheField>
    <cacheField name="OPORTUNIDAD DE MEJORA"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UARIO" refreshedDate="44605.355873495369" createdVersion="6" refreshedVersion="6" minRefreshableVersion="3" recordCount="101" xr:uid="{06F3EE47-B56F-45D2-8A4F-D318093EE64D}">
  <cacheSource type="worksheet">
    <worksheetSource ref="A5:U106" sheet="2021-1"/>
  </cacheSource>
  <cacheFields count="21">
    <cacheField name="N.º" numFmtId="0">
      <sharedItems containsSemiMixedTypes="0" containsString="0" containsNumber="1" containsInteger="1" minValue="1" maxValue="101"/>
    </cacheField>
    <cacheField name="OBJETIVO ESTRATÉGICO " numFmtId="0">
      <sharedItems containsBlank="1" longText="1"/>
    </cacheField>
    <cacheField name="OBJETIVO DEL PROCESO " numFmtId="0">
      <sharedItems longText="1"/>
    </cacheField>
    <cacheField name="PROCESO" numFmtId="0">
      <sharedItems count="14">
        <s v="Direccionamiento Estrategico "/>
        <s v="Atención al Ciudadano "/>
        <s v="Gestión Servicios de Salud "/>
        <s v="Gestión Prestaciones Economicas "/>
        <s v="Gestión Bienes Transferidos "/>
        <s v="Gestión Servicios Administrativos "/>
        <s v="Gestión Talento Humano "/>
        <s v="Gestiòn Recursos Financieros "/>
        <s v="Gestión Cobro "/>
        <s v="Asistencia Juridica "/>
        <s v="Gestión Documental "/>
        <s v="Gestión Tics "/>
        <s v="Medición y Mejora"/>
        <s v="Seguimiento y Evaluacion Independiente "/>
      </sharedItems>
    </cacheField>
    <cacheField name="TIPO DE INDICADOR" numFmtId="0">
      <sharedItems/>
    </cacheField>
    <cacheField name="NOMBRE DEL INDICADOR" numFmtId="0">
      <sharedItems/>
    </cacheField>
    <cacheField name="FORMULA DEL INDICADOR" numFmtId="0">
      <sharedItems longText="1"/>
    </cacheField>
    <cacheField name="UNIDAD DE MEDIDA" numFmtId="0">
      <sharedItems/>
    </cacheField>
    <cacheField name="PERIODICIDAD" numFmtId="0">
      <sharedItems/>
    </cacheField>
    <cacheField name="META" numFmtId="9">
      <sharedItems containsBlank="1" containsMixedTypes="1" containsNumber="1" minValue="0.1" maxValue="1"/>
    </cacheField>
    <cacheField name="CRÍTICO" numFmtId="0">
      <sharedItems containsMixedTypes="1" containsNumber="1" containsInteger="1" minValue="0" maxValue="0"/>
    </cacheField>
    <cacheField name="ACEPTABLE" numFmtId="0">
      <sharedItems containsBlank="1" containsMixedTypes="1" containsNumber="1" containsInteger="1" minValue="1" maxValue="1"/>
    </cacheField>
    <cacheField name="SATISFACTORIO" numFmtId="0">
      <sharedItems containsMixedTypes="1" containsNumber="1" containsInteger="1" minValue="0" maxValue="4"/>
    </cacheField>
    <cacheField name="NUMERADOR" numFmtId="0">
      <sharedItems containsMixedTypes="1" containsNumber="1" minValue="0" maxValue="310453674285"/>
    </cacheField>
    <cacheField name="DENOMINADOR" numFmtId="0">
      <sharedItems containsMixedTypes="1" containsNumber="1" minValue="0" maxValue="610732323000"/>
    </cacheField>
    <cacheField name="RESULTADO" numFmtId="9">
      <sharedItems containsMixedTypes="1" containsNumber="1" minValue="0" maxValue="4.9358269740223797" count="34">
        <s v="N/A"/>
        <n v="0.61"/>
        <e v="#VALUE!"/>
        <n v="0.94814814814814818"/>
        <n v="0.88461538461538458"/>
        <n v="4.9358269740223797"/>
        <n v="0.62123178279097624"/>
        <n v="0.73372781065088755"/>
        <n v="1"/>
        <n v="0.95520716685330342"/>
        <n v="0.94980411361410377"/>
        <e v="#DIV/0!"/>
        <n v="0.95687331536388143"/>
        <n v="0.97"/>
        <n v="0.94686824950348536"/>
        <n v="0.87688317313557462"/>
        <n v="0.95838978057181634"/>
        <n v="0.85793596167096264"/>
        <n v="0.55217391304347829"/>
        <n v="0.28470009148522135"/>
        <n v="0.50833018426142806"/>
        <n v="0.30265495246195095"/>
        <n v="3.3333333333333333E-2"/>
        <n v="0.80674725565325467"/>
        <n v="0.13287947998738942"/>
        <n v="0.58064516129032262"/>
        <n v="0.80889861415025532"/>
        <n v="0.76470588235294112"/>
        <n v="0"/>
        <n v="0.66944444444444451"/>
        <n v="0.54700854700854706"/>
        <n v="0.86699999999999999"/>
        <n v="0.7857142857142857"/>
        <n v="0.09" u="1"/>
      </sharedItems>
    </cacheField>
    <cacheField name="RANGO EN QUE SE UBICA EL RESULTADO " numFmtId="0">
      <sharedItems containsBlank="1" containsMixedTypes="1" containsNumber="1" containsInteger="1" minValue="0" maxValue="0" count="7">
        <s v="N/A"/>
        <s v="Aceptable"/>
        <s v="Satisfactorio"/>
        <s v="CRITICO"/>
        <n v="0"/>
        <m/>
        <e v="#REF!"/>
      </sharedItems>
    </cacheField>
    <cacheField name="ANÁLISIS Y OBSERVACIONES" numFmtId="0">
      <sharedItems longText="1"/>
    </cacheField>
    <cacheField name="ACCIÓN CORRECTIVA" numFmtId="0">
      <sharedItems containsBlank="1" containsMixedTypes="1" containsNumber="1" containsInteger="1" minValue="0" maxValue="0" longText="1"/>
    </cacheField>
    <cacheField name="ACCIÓN PREVENTIVA (CONTROL)" numFmtId="0">
      <sharedItems containsBlank="1" containsMixedTypes="1" containsNumber="1" containsInteger="1" minValue="0" maxValue="0" longText="1"/>
    </cacheField>
    <cacheField name="OPORTUNIDAD DE MEJORA" numFmtId="0">
      <sharedItems containsBlank="1" containsMixedTypes="1"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1">
  <r>
    <n v="1"/>
    <m/>
    <s v="Formular la planeación estratégica, políticas, objetivos, lineamientos, estrategia, planes y suministrar los recursos a través actos administrativos, para lograr el cumplimiento de la misión, visión y mejoramiento institucional. "/>
    <x v="0"/>
    <s v="Efectividad"/>
    <s v="Estado de Implementación de las Acciones de mejora contemplados en el Informe de  Revisión por la Dirección"/>
    <s v="No de Acciones de mejora implementadas por cada proceso/No de Acciones de mejora formuladas en el  Informe de Revisión por la Dirección_x0009__x0009_"/>
    <s v="Numero"/>
    <s v="mensual"/>
    <n v="1"/>
    <s v=" &lt;70%"/>
    <s v="&gt;=70% y &lt;95%"/>
    <s v="&gt;=95% y &lt;100%"/>
    <n v="94"/>
    <n v="101"/>
    <x v="0"/>
    <x v="0"/>
    <s v="En el informe por la dirección del primer semestre 2021 se evidencio que en total existen 101 acciones de mejora formuladas, 42 ya finalizadas y 52 en proceso de implementación.  Evidencias:   https://drive.google.com/drive/folders/1SIbyENpl9ggjbis03CVZ1UMpHxADEc2U?usp=sharing"/>
    <m/>
    <s v="Enviar circular bimensualmente indicando los procesos con mas cantidad de acciones vencidas y en proceso, la culminación de estas acciones de mejora."/>
    <m/>
  </r>
  <r>
    <n v="2"/>
    <m/>
    <s v="Formular la planeación estratégica, políticas, objetivos, lineamientos, estrategia, planes y suministrar los recursos a través actos administrativos, para lograr el cumplimiento de la misión, visión y mejoramiento institucional. "/>
    <x v="0"/>
    <s v="Eficacia"/>
    <s v="Cumplimiento de acciones ambientales"/>
    <s v="N° de Acciones Implementadas en la vigencia / N° de Acciones propuestas en la vigencia"/>
    <s v="Numero"/>
    <s v="trimestral"/>
    <n v="1"/>
    <s v=" &lt;15%"/>
    <s v="&gt;16% y &lt;49%"/>
    <s v="&gt;=50%"/>
    <n v="28"/>
    <n v="30"/>
    <x v="1"/>
    <x v="1"/>
    <s v="Se realizo con satisfacción 28 de las 30  actividades formuladas en el plan de acción  de gestión ambiental PIGA para la vigencia  2021, según el seguimiento del 4 trimestre realizado. Las dos acciones que no se pudieron cumplir corresponde a la falta de presupuesto para implementarlas, por lo que se recomendó a los procesos involucrados que en la vigencia 2022, formularan acciones que se pudieran ejecutar con los recursos asignados.  Evidencias:  https://drive.google.com/drive/folders/1SIbyENpl9ggjbis03CVZ1UMpHxADEc2U?usp=sharing"/>
    <m/>
    <m/>
    <m/>
  </r>
  <r>
    <n v="3"/>
    <m/>
    <s v="Formular la planeación estratégica, políticas, objetivos, lineamientos, estrategia, planes y suministrar los recursos a través actos administrativos, para lograr el cumplimiento de la misión, visión y mejoramiento institucional. "/>
    <x v="0"/>
    <s v="Efectividad"/>
    <s v="Riesgos significativos "/>
    <s v="(número riesgos significativos / número riesgos identificados) * 100 "/>
    <s v="Porcentaje"/>
    <s v="Anual"/>
    <n v="1"/>
    <s v="&gt;=60% y &lt;100%"/>
    <s v="&gt;=20% y &lt;60%"/>
    <s v="&gt;=0% y &lt;20%"/>
    <n v="22"/>
    <n v="36"/>
    <x v="2"/>
    <x v="2"/>
    <s v="para la vigencia 2021, de los 36 Riesgos de Gestión Identificados en el FPS-FNC 22 son significativos_x000a__x000a_http://intranet.fps.gov.co/documentos-sig/_x000a_01. PLANES INSTITUCIONALES Y SEGUMIENTOS_x000a_PLANES_x000a_PLAN MANEJO DE RIESGOS"/>
    <s v="Actualizar  en el primer semestre de la vigencia 2022 el Plan de Manejo de Riesgos con la Guía de Riesgos DAFP V5 y revisar los controles para cada uno de los Riesgos de Gestión con el fin de determinar y establecer Riesgos que no sean significativos"/>
    <m/>
    <m/>
  </r>
  <r>
    <n v="4"/>
    <s v="Lograr el 100% de satisfacción de los usuarios y ciudadanía que asisten al evento de rendición de cuentas del Fondo de Pasivo Social de Ferrocarriles Nacionales de Colombia mediante la tabulación de la Evaluación de la encuesta de Rendición de cuentas de la Evaluación de la encuesta de Rendición de cuentas anualmente"/>
    <s v="Formular la planeación estratégica, políticas, objetivos, lineamientos, estrategia, planes y suministrar los recursos a través actos administrativos, para lograr el cumplimiento de la misión, visión y mejoramiento institucional. "/>
    <x v="0"/>
    <s v="Efectividad"/>
    <s v="Índice de percepción de audiencia pública de rendición de cuentas"/>
    <s v="Sumatoria del promedio de las encuestas aplicada / Numero de encuestas aplicadas"/>
    <s v="Numero"/>
    <s v="Anual"/>
    <n v="1"/>
    <s v=" &lt;70%"/>
    <s v="&gt;=70% y &lt;95%"/>
    <s v="&gt;=95% y &lt;100%"/>
    <n v="52"/>
    <n v="54"/>
    <x v="3"/>
    <x v="1"/>
    <s v="Se enviaron a través de correo electrónico las encuestas de Evaluación al 100 de las_x000a_personas que ingresaron al foro Virtual de Rendición de Cuentas del FPS de las cuales aplicaron 54_x000a_encuestas, obteniendo la siguiente calificación_x000a_•  El 96 de los encuestados considera como Satisfactorio el evento de rendición de cuentas (rango de calificación entre 95 y 100_x000a_• Y el 4 de los encuestados considera como Aceptable (rango de calificación entre 70 y 95 el evento de Rendición de Cuentas._x000a__x000a_Evidencia que se puede cotejar en  la ruta : _x000a_https://fps.gov.co/informes/rendicion-de-cuentas/67  carpeta 2020_x000a__x000a_link https://fps.gov.co/aym_document/aym_rendicion_cuentas/2020/14%20INFORME-EVALUACI%C3%93N%20FORO%20VIRTUAL%20%20RENDICI%C3%93N%20DE%20CUENTAS%202020.pdf_x000a_"/>
    <s v="Actualizar  en el primer semestre de la vigencia 2022 el Plan de Manejo de Riesgos con la Guía de Riesgos DAFP V5 y revisar los controles para cada uno de los Riesgos de Gestión con el fin de determinar y establecer Riesgos que no sean significativos"/>
    <m/>
    <m/>
  </r>
  <r>
    <n v="5"/>
    <s v="Implementar el sistema Integrado de Gestión en un  1 mediante el cumplimiento de los requisitos de la NTC ISO 9001:2015, NTC ISO 14001:2015, NTC ISO 45001:2018,  NTC ISO 27001:2013 para mejorar la gestión institucional  durante las vigencias 2021  y 2022"/>
    <s v="Formular la planeación estratégica, políticas, objetivos, lineamientos, estrategia, planes y suministrar los recursos a través actos administrativos, para lograr el cumplimiento de la misión, visión y mejoramiento institucional. "/>
    <x v="0"/>
    <s v="Eficacia"/>
    <s v="Avance de la Implementación del Sistema Integrado de Gestión"/>
    <s v="% de avance en la ejecución del Plan de Acción para la implementación de Sistema Integrado de Gestión / 1"/>
    <s v="Porcentaje"/>
    <s v="mensual"/>
    <n v="1"/>
    <s v="&gt;=38% y &lt;56%"/>
    <s v="&gt;=56% y &lt;73%"/>
    <s v="&gt;=73% y &lt;100%"/>
    <n v="1.32"/>
    <n v="1"/>
    <x v="4"/>
    <x v="1"/>
    <s v="Durante el II semestre del 2021, y teniendo en cuenta el Cronograma Integración de los subsistemas y la  herramientas y metodologías para la implementación de los subsistemas de Gestión de la calidad,  definido para las vigencias 2020 - 2022 se ha tenido un avance de 74% en el subsistema de Gestión de Calidad y Sistema de gestión de la seguridad de la información, Subsistema de Seguridad y Salud en el Trabajo y de Gestión ambiental;  para el 2DO s -2021 se avanzó en un 22% del 16,5% programado, equivalente al 132%. _x000a_Evidencia:_x000a_https://drive.google.com/drive/u/0/folders/1errdJ_GNTpdWLLwOmBYjgqq-SShkBQWz"/>
    <s v="Realizar seguimiento mensual al avance de la implementación del SIG"/>
    <m/>
    <m/>
  </r>
  <r>
    <n v="6"/>
    <s v="Generar y/o restructurar lineamientos y/o políticas   en un 100% para la implementación del Modelo Institucional de Gestión y Desempeño, Gestión de Riesgos, Sistema de Control Interno, Activos de Seguridad digital para el funcionamiento de la Entidad  durante la vigencia."/>
    <s v="Formular la planeación estratégica, políticas, objetivos, lineamientos, estrategia, planes y suministrar los recursos a través actos administrativos, para lograr el cumplimiento de la misión, visión y mejoramiento institucional. "/>
    <x v="0"/>
    <s v="Eficacia"/>
    <s v="Lineamientos, políticas, metodología adoptadas"/>
    <s v="No de  lineamientos, políticas, metodologías generadas y/o restructuras / 1"/>
    <s v="Numero"/>
    <s v="diaria"/>
    <n v="1"/>
    <n v="0"/>
    <n v="1"/>
    <s v="&gt;1"/>
    <n v="14"/>
    <n v="1"/>
    <x v="5"/>
    <x v="1"/>
    <s v="A) Durante el III trimestre Y IV TRIMESTRE DE  2021 se impartieron los siguiente Lineamientos por el comité Institución de Gestión y Desempeño: _x000a__x000a_1) PROCEDIMIENTO ATENCIÓN DE PQRSD_x000a_2) PROCEDIMIENTO COMITÉ INSTITUCIONAL DE GESTIÓN Y DESEMPEÑO_x000a_3)  GUÌA DE LENGUAJE CLARO_x000a_4) GUÍA DE METODOLOGÍA Y GESTIÓN PARA PROYECTOS TECNOLÓGICOS_x000a_5) PLAN DE COMUNICACIONES FPSFNC_x000a_6) POLÍTICA DEL BUEN USO DE EQUIPOS DE COMPUTO_x000a_7) MANUAL DEL SISTEMA INTEGRADO DE GESTIÒN  (SIG-MIPG)_x000a_8) GUÌA PARA LA GESTIÒN DEL CAMBIO EN EL FPS FNC_x000a_9) CONTROL DE LAS SALIDAS NO CONFORMES._x000a_10) PROCEDIMIENTO AUDITORIAS INTERNAS DEL SISTEMA INTEGRADO DE GESTIÓN_x000a_11) MANUAL DE AUDITORIAS INTERNAS DEL SISTEMA INTEGRADO DE GESTIÓN_x000a_12) GUÍA POLÍTICA PARA LA ADMINISTRACIÓN DEL RIESGO DE GESTIÓN,_x000a_CORRUPCIÓN Y SEGURIDAD DIGITAL_x000a_13) POLÍTICA PARA LA ADMINISTRACIÓN DEL RIESGO DE GESTIÓN, CORRUPCIÓN_x000a_Y SEGURIDAD DIGITAL DEL FPS-FNC_x000a_14) PROCEDIMIENTO ADMINISTRACIÓN DEL RIESGO_x000a__x000a_https://drive.google.com/drive/u/0/folders/1GJBtJLSWADbWl91cDO2ogI9oZ4KOcy46_x000a__x000a_"/>
    <s v="NO APLICA"/>
    <s v="NO APLICA"/>
    <s v="NO APLICA"/>
  </r>
  <r>
    <n v="7"/>
    <s v="Formular el 100% los planes institucionales  (Plan Estratégico Institucional, plan de Acción, Plan Anticorrupción y de Atención al Ciudadano y Plan Estratégico de Tecnologías de la Información y las Comunicaciones PETI,  antes del 31 de enero de cada vigencia  Establecidos en el Decreto 612 de 2018 y demás normas que los regulan,  con el fin de controlar y garantizar la planeación, ejecución, seguimiento y cumplimiento de los objetivos institucionales y de procesos de la entidad."/>
    <s v="Formular la planeación estratégica, políticas, objetivos, lineamientos, estrategia, planes y suministrar los recursos a través actos administrativos, para lograr el cumplimiento de la misión, visión y mejoramiento institucional. "/>
    <x v="0"/>
    <s v="Eficacia"/>
    <s v="Formulación y aprobación de planes institucionales "/>
    <s v="No de planes  formulados y aprobados  oportunamente mediante comité institucional de gestión y  desempeño / No de planes  establecidos en la normatividad vigente "/>
    <s v="Numero"/>
    <s v="Anual"/>
    <n v="1"/>
    <s v="&gt;4"/>
    <m/>
    <n v="4"/>
    <s v="N/A"/>
    <s v="N/A"/>
    <x v="6"/>
    <x v="3"/>
    <s v="N/A AL PERIODO A REPORTAR"/>
    <m/>
    <m/>
    <m/>
  </r>
  <r>
    <n v="8"/>
    <s v="N/A"/>
    <s v="Gestionar de forma oportuna y veraz la información solicitada por los usuarios, orientándolos en la realización de los trámites y servicios que presta la entidad con el fin de satisfacer las necesidades de los ciudadanos. "/>
    <x v="1"/>
    <s v="Eficiencia"/>
    <s v="Tiempo promedio de duración de la atención al ciudadano"/>
    <s v="Ʃ (tiempo de duración de la atención de cada ciudadano durante el mes )_x000a_/ Total ciudadanos atendidos en el mes"/>
    <s v="Minutos"/>
    <s v="mensual"/>
    <n v="15"/>
    <s v="&gt;25 minutos "/>
    <s v="&gt; 15 minutos y &lt;= 25 minutos "/>
    <s v="&lt;= 15 minutos "/>
    <s v="N/A"/>
    <s v="N/A"/>
    <x v="6"/>
    <x v="3"/>
    <s v="N/A"/>
    <s v="Programar una jornada de capacitación semestral dirigida a los colaboradores de la Oficina de Atención al Ciudadano, con la finalidad de darle el uso adecuado al digiturno."/>
    <m/>
    <m/>
  </r>
  <r>
    <n v="9"/>
    <s v="N/A"/>
    <s v="Gestionar de forma oportuna y veraz la información solicitada por los usuarios, orientándolos en la realización de los trámites y servicios que presta la entidad con el fin de satisfacer las necesidades de los ciudadanos. "/>
    <x v="1"/>
    <s v="Eficiencia"/>
    <s v="Tiempo de espera de atención a los ciudadanos "/>
    <s v="Ʃ (tiempo de espera de cada ciudadano para la atención durante el mes) / Total ciudadanos atendidos en el mes"/>
    <s v="Minutos"/>
    <s v="mensual"/>
    <n v="20"/>
    <s v="&gt;30 MINUTOS "/>
    <s v="&gt;20 MINUTOS Y &lt;= 30 MINUTOS "/>
    <s v=" &lt;=20 MINUTOS"/>
    <s v="N/A"/>
    <s v="N/A"/>
    <x v="6"/>
    <x v="3"/>
    <s v="N/A"/>
    <s v="Programar una jornada de capacitación semestral dirigida a los colaboradores de la Oficina de Atención al Ciudadano, con la finalidad de darle el uso adecuado al digiturno."/>
    <m/>
    <m/>
  </r>
  <r>
    <n v="10"/>
    <s v="Realizar revisión a todas (100%) las encuestas de satisfacción post tramite realizadas por el git de atencion al ciudadano, mediante la tabulacion  y el analisis  de la informacion recaudada,  para medir el grado de satisfaccion de los usuarios y hacer seguimiento a las que tengan baja calificacion para aplicar  medidas correctivas durante cada semestre  "/>
    <s v="Brindar de forma oportuna y veraz al información solicitada por los usuarios, de tal manera que permita orientarlos para la realización de trámites y/o uso de los servicios que presta la entidad; como también controlar la adecuada atención de la quejas, reclamos y sugerencias presentadas por los usuarios y promover los mecanismos de participación ciudadana."/>
    <x v="1"/>
    <s v="Efectividad"/>
    <s v="percepción post tramite de los servicios prestados por la Entidad"/>
    <s v="No. de Encuestas post trámite aplicadas a los ciudadanos con calificación satisfactoria / No. total de encuestas post trámites aplicadas a los ciudadanos"/>
    <s v="Porcentaje"/>
    <s v="mensual"/>
    <n v="0.95"/>
    <s v="&lt;70%"/>
    <s v="&gt;=70% y &lt;95%"/>
    <s v="&gt;=95% y &lt;=100%"/>
    <n v="172"/>
    <n v="180"/>
    <x v="7"/>
    <x v="1"/>
    <s v="En el II semestre de 2021, se aplicaron 180 encuestas post tramite, de las cuales 172 fueron satisfactorias._x000a_Evidencia consignada en el drive https://drive.google.com/drive/u/1/folders/1q9YJCqgYOpH7s5zh2cmSIAnIU3TRVtI7"/>
    <m/>
    <m/>
    <m/>
  </r>
  <r>
    <n v="11"/>
    <s v="Realizar revision  a todas (100%) las encuestas de satisfaccion sobre la atencion prestada a travez de los servicios proporcionados a los usuarios por el personal del git de atencion al ciudadano mediante la tabulacion  y el analisis  de la informacion recaudada,  para medir el grado de satisfaccion de los usuarios y hacer seguimiento a las que tengan baja calificacion para aplicar  medidas correctivas durante cada trimestre "/>
    <s v="Brindar de forma oportuna y veraz al información solicitada por los usuarios, de tal manera que permita orientarlos para la realización de trámites y/o uso de los servicios que presta la entidad; como también controlar la adecuada atención de la quejas, reclamos y sugerencias presentadas por los usuarios y promover los mecanismos de participación ciudadana._x0009__x0009__x0009__x0009__x0009__x0009__x0009_"/>
    <x v="1"/>
    <s v="Efectividad"/>
    <s v="satisfacción del ciudadano "/>
    <s v="No. de Encuestas Aplicadas a los Ciudadanos con Calificación Satisfactoria / No. Total de Encuestas Aplicadas a los Ciudadanos"/>
    <s v="Porcentaje"/>
    <s v="diaria"/>
    <n v="0.8"/>
    <s v="&lt;50%"/>
    <s v="&gt;=50% y &lt;75%"/>
    <s v="&gt;=75% y &lt;=100%"/>
    <n v="479"/>
    <n v="521"/>
    <x v="8"/>
    <x v="1"/>
    <s v="Durante el III trimestre de 2021, se aplicaron 180 encuestas de satisfacción, de las cuales 155 fueron  satisfactorias._x000a_Durante el IV trimestre de 2021, se aplicaron 341 encuestas de satisfacción, de las cuales 324 fueron satisfactorias._x000a_En el II semestre de 2021 se aplicaron un total de 521 encuestas de satisfacción, de las cuales 479 fueron satisfactorias._x000a_Evidencia consignada en el drive https://drive.google.com/drive/u/1/folders/1q9YJCqgYOpH7s5zh2cmSIAnIU3TRVtI7"/>
    <m/>
    <m/>
    <m/>
  </r>
  <r>
    <n v="12"/>
    <s v="Garantizar la prestación de los servicios de salud, que requieran nuestros afiliados a través de la efectiva administración de los mismos"/>
    <s v="Gestionar el riesgo en salud de la población asegurada, mediante la organización y articulación de la prestación de los servicios de salud en  los componentes de detección temprana, protección específica, promoción de la salud, prevención de la enfermedad y rehabilitación,  realizando seguimiento permanente de la prestación a través de la red de  prestadores, para garantizar las características de calidad de la atención"/>
    <x v="2"/>
    <s v="Eficiencia"/>
    <s v="Tiempo promedio de espera para la asignación de cita de medicina general"/>
    <s v="∑ (Fecha en la que se asignó la cita de medicina general por primera vez - Fecha de solicitud de la cita) / Número total de citas de medicina general asignada por primera vez "/>
    <s v="Días"/>
    <s v="mensual"/>
    <m/>
    <s v="&gt;3 Días"/>
    <s v="entre 3 y 2 días"/>
    <s v="1 Dia"/>
    <n v="64208"/>
    <n v="69003"/>
    <x v="9"/>
    <x v="1"/>
    <s v="El indicador se encuentra en rango satisfactorio de acuerdo a lo establecido en la normatividad vigente._x000a__x000a_El indicador hace referencia al tiempo de espera que tiene el usuario entre el día que solicita la cita en relación con el día que el desea obtener si atención por medicina general._x000a__x000a_Resultado: 93% SATISFACTORIO._x000a__x000a_Evidencias encontradas: https://drive.google.com/drive/u/0/folders/1v-wW3MHMJo6YkZZrhmf4kSY17wwZEUM6"/>
    <m/>
    <m/>
    <m/>
  </r>
  <r>
    <n v="13"/>
    <s v="Garantizar la prestación de los servicios de salud, que requieran nuestros afiliados a través de la efectiva administración de los mismos"/>
    <s v="Gestionar el riesgo en salud de la población asegurada, mediante la organización y articulación de la prestación de los servicios de salud en  los componentes de detección temprana, protección específica, promoción de la salud, prevención de la enfermedad y rehabilitación,  realizando seguimiento permanente de la prestación a través de la red de  prestadores, para garantizar las características de calidad de la atención"/>
    <x v="2"/>
    <s v="Efectividad"/>
    <s v="Proporción de pacientes hipertensos controlados"/>
    <s v="Número de pacientes con diagnóstico de Hipertensión Arterial que tengan cifras tensionales por debajo de 140/90 mmHg en el último semestre / Número total de pacientes con diagnóstico de Hipertensión Arterial reportados"/>
    <s v="Porcentaje"/>
    <s v="Semestral"/>
    <m/>
    <s v="&lt;=62%"/>
    <s v="&gt;=63% y &lt;73 %"/>
    <s v="&gt;=73%"/>
    <n v="15309"/>
    <n v="18491"/>
    <x v="10"/>
    <x v="1"/>
    <s v="El 83% de nuestros afiliados se encuentran con cifras tensionales controladas de acuerdo con la última valoración realizada. Lo anterior,  indica que las intervenciones que se están realizando de tratamiento y de promoción y prevención dan un resultado positivo para la gestión del riesgo de los mismo. _x000a__x000a_Resultado: 83% SATISFACTORIO._x000a__x000a_Evidencias encontradas: https://drive.google.com/drive/u/0/folders/1fxsSXAHPRrqKLgQP2S64Ip-O30kEA2Ce"/>
    <m/>
    <s v="Continuar con el seguimiento del indicador y auditoria a las IPS de la ruta cardiocerebro vascular y metabólica"/>
    <m/>
  </r>
  <r>
    <n v="14"/>
    <s v="Garantizar la prestación de los servicios de salud, que requieran nuestros afiliados a través de la efectiva administración de los mismos"/>
    <s v="Gestionar el riesgo en salud de la población asegurada, mediante la organización y articulación de la prestación de los servicios de salud en  los componentes de detección temprana, protección específica, promoción de la salud, prevención de la enfermedad y rehabilitación,  realizando seguimiento permanente de la prestación a través de la red de  prestadores, para garantizar las características de calidad de la atención"/>
    <x v="2"/>
    <s v="Eficiencia"/>
    <s v="Proporción de satisfacción global de los usuarios en la EPS"/>
    <s v="Número de usuarios que tuvieron una buena experiencia respecto a los servicios de salud ofrecidos por la EPS / Número de usuarios que respondieron la encuesta de evaluación de los Servicios de la EPS"/>
    <s v="Porcentaje"/>
    <s v="Semestral"/>
    <m/>
    <s v="&lt;=70%"/>
    <s v="&gt;=70% y &lt;90 %"/>
    <s v="&gt;=90%"/>
    <n v="984"/>
    <n v="1278"/>
    <x v="11"/>
    <x v="0"/>
    <s v="Durante el II Semestre del año 2021, se ha realizado el seguimiento estricto de atributos de calidad a través del sistema de reporte de PQRSD y medición de indicadores de accesibilidad, oportunidad, seguridad, entre otros, por parte del GIT Salud y de la Interventoría, sin embargo aún se evidencia que existe inconformidad de los usuarios frente a los servicios prestados, por tal motivo se han solicitado planes de mejoramiento a los prestadores de servicios de salud, que una vez implementados podrán mejorar la satisfacción del usuario. _x000a__x000a_Resultado: 77% ACEPTABLE_x000a__x000a_Evidencias encontradas: https://drive.google.com/drive/u/0/folders/1c-KGflFfkIHyYgEFSfJPUW3MkjWeErEm"/>
    <s v=" Desde la Coordinación de Salud NO es posible realizar análisis sobre el resultado indicado porque NO somos los prestadores de servicio."/>
    <s v=" Desde la Coordinación de Salud NO es posible realizar análisis sobre el resultado indicado porque NO somos los prestadores de servicio."/>
    <s v="N/A"/>
  </r>
  <r>
    <n v="15"/>
    <s v="Garantizar la prestación de los servicios de salud, que requieran nuestros afiliados a través de la efectiva administración de los mismos"/>
    <s v="Gestionar el riesgo en salud de la población asegurada, mediante la organización y articulación de la prestación de los servicios de salud en  los componentes de detección temprana, protección específica, promoción de la salud, prevención de la enfermedad y rehabilitación,  realizando seguimiento permanente de la prestación a través de la red de  prestadores, para garantizar las características de calidad de la atención"/>
    <x v="2"/>
    <s v="Eficacia"/>
    <s v="Cumplimiento programa de auditorias medicas "/>
    <s v="No de auditorías médicas realizadas / No de auditorías médicas programadas)*100"/>
    <s v="Porcentaje"/>
    <s v="Semestral"/>
    <m/>
    <s v="&lt;=70%"/>
    <s v="&gt;=70% y &lt;90 %"/>
    <s v="&gt;=90%"/>
    <n v="342"/>
    <n v="348"/>
    <x v="12"/>
    <x v="1"/>
    <s v="Durante el II Semestre del año 2021, se realizaron 342 Auditorias médicas de 348 programadas, para un cumplimiento del  98%. Los indicadores de Tumaco y Medellín no se reporta por no contar con médico auditor._x000a__x000a_Se puede evidenciar en base de datos de INDICADORES TRIMESTRALES enviado por los médicos auditores: https://drive.google.com/drive/u/0/folders/1jfPlAzQSRcUx-wLhjNd81ZoOhkQEKcRE"/>
    <m/>
    <m/>
    <m/>
  </r>
  <r>
    <n v="16"/>
    <s v="Aumentar el control de trámites a los de los funcionarios y contratistas del proceso en un 10% (del 75% al 85%) a través de los informes de gestión que se presentan diariamente, para contrarrestar la imposición de sanciones por autoridades judiciales o entes de control por la demora en la respuesta de las solicitudes."/>
    <s v="Reconocer y ordenar el pago oportuno de las Prestaciones Económicas a que tenga derecho nuestros usuarios, conforme a las normas legales y convencionales y procedimientos establecidos y la administración de las nóminas de pensionados de Ferrocarriles Nacionales de Colombia y la Fundación San Juan de Dios. "/>
    <x v="3"/>
    <s v="Eficacia"/>
    <s v="Aplicación de novedades de nómina - ferrocarriles"/>
    <s v="Numero total de novedades aplicadas en la nómina / Numero de solicitudes de novedades de nómina presentadas"/>
    <s v="Porcentaje"/>
    <s v="Diario"/>
    <n v="0.1"/>
    <s v="&gt;=50% y &lt;70%"/>
    <s v="&gt;=70% y &lt;90%"/>
    <s v="&gt;=90% y &lt;=100%"/>
    <n v="1271"/>
    <n v="1271"/>
    <x v="5"/>
    <x v="1"/>
    <m/>
    <m/>
    <m/>
    <m/>
  </r>
  <r>
    <n v="17"/>
    <s v="Aumentar la solicitud de trámites en linea por medio de la página web en un 70%, con el fin de que los usuarios tengan la posibilidad de realizar las solicitudes por medio virtual y no presencial para prepararnos ante cualquier contigencia como la Emergencia Sanitaria que afronta el país, aprovechando las herramientas tecnológicas durante los siguientes 6 meses."/>
    <s v="Reconocer y ordenar el pago oportuno de las Prestaciones Económicas a que tenga derecho nuestros usuarios, conforme a las normas legales y convencionales y procedimientos establecidos y la administración de las nóminas de pensionados de Ferrocarriles Nacionales de Colombia y la Fundación San Juan de Dios. "/>
    <x v="3"/>
    <s v="Eficacia"/>
    <s v="Trámites en línea "/>
    <s v="No. de tramites en línea resueltos / No. tramites en línea solicitados"/>
    <s v="Porcentaje"/>
    <s v="diaria"/>
    <n v="0.7"/>
    <s v="&gt;=50% y &lt;70%"/>
    <s v="&gt;=70% y &lt;90%"/>
    <s v="&gt;=90% y &lt;=100%"/>
    <n v="956"/>
    <n v="1014"/>
    <x v="13"/>
    <x v="1"/>
    <m/>
    <m/>
    <m/>
    <m/>
  </r>
  <r>
    <n v="18"/>
    <m/>
    <s v="Reconocer y ordenar el pago oportuno de las Prestaciones Económicas a que tenga derecho nuestros usuarios, conforme a las normas legales y convencionales y procedimientos establecidos y la administración de las nóminas de pensionados de Ferrocarriles Nacionales de Colombia y la Fundación San Juan de Dios. "/>
    <x v="3"/>
    <s v="Eficacia"/>
    <s v="Prestaciones económicas tramitadas"/>
    <s v="No. de solicitudes tramitadas / No. de solicitudes radicadas"/>
    <s v="Porcentaje"/>
    <s v="diaria"/>
    <n v="0.7"/>
    <s v="&gt;=50% y &lt;70%"/>
    <s v="&gt;=70% y &lt;90%"/>
    <s v="&gt;=90% y &lt;=100%"/>
    <n v="7993"/>
    <n v="8767"/>
    <x v="14"/>
    <x v="1"/>
    <m/>
    <m/>
    <m/>
    <m/>
  </r>
  <r>
    <n v="19"/>
    <m/>
    <s v="Reconocer y ordenar el pago oportuno de las Prestaciones Económicas a que tenga derecho nuestros usuarios, conforme a las normas legales y convencionales y procedimientos establecidos y la administración de las nóminas de pensionados de Ferrocarriles Nacionales de Colombia y la Fundación San Juan de Dios. "/>
    <x v="3"/>
    <s v="Eficacia"/>
    <s v="Elaboración y generación de las nominas de pensionados_x000a_"/>
    <s v="Número de nominas que se esperan proyectar / Número de nominas elaboradas y tramitadas"/>
    <s v="Porcentaje"/>
    <s v="diaria"/>
    <n v="0.7"/>
    <s v="&gt;=50% y &lt;70%"/>
    <s v="&gt;=70% y &lt;90%"/>
    <s v="&gt;=90% y &lt;=100%"/>
    <n v="7"/>
    <n v="7"/>
    <x v="5"/>
    <x v="1"/>
    <m/>
    <m/>
    <m/>
    <m/>
  </r>
  <r>
    <n v="20"/>
    <m/>
    <s v="Administrar y comercializar los bienes transferidos por los extintos Ferrocarriles Nacionales de Colombia."/>
    <x v="4"/>
    <s v="Eficacia"/>
    <s v="Eficiencia de la gestión de las acciones de arrendamiento o comodato de bienes inmuebles."/>
    <s v="No. de actividades ejecutadas para la gestión de arrendamiento o comodato de bienes inmuebles / No. de actividades planeadas para la gestión de arrendamiento comodato de bienes inmuebles"/>
    <s v="Porcentaje"/>
    <s v="Semestral"/>
    <n v="1"/>
    <s v="&lt;=50% "/>
    <s v="&gt;=51% y &lt;=85%"/>
    <s v="&gt;=86%"/>
    <n v="3"/>
    <n v="3"/>
    <x v="5"/>
    <x v="1"/>
    <s v="Que en el segundo semestre de 2021 el proceso gestiono el Comodato de 2 bienes inmuebles con el Municipio de Chinchiná Caldas Mediante contrato de Comodato 390 de 2021 y 438 de 2021 de igual manera se suscribió el contrato  444 de 2021 de bienes muebles para Museo con el Municipio de Facatativá Cundinamarca. Evidencia https://drive.google.com/drive/u/0/folders/1VZLgOjjykhK8kWDvmPyTi-ohIydBvxbx"/>
    <m/>
    <m/>
    <m/>
  </r>
  <r>
    <n v="21"/>
    <m/>
    <s v="Administrar y comercializar los bienes transferidos por los extintos Ferrocarriles Nacionales de Colombia."/>
    <x v="4"/>
    <s v="Eficiencia"/>
    <s v="Gestión para la comercialización de bienes inmuebles."/>
    <s v="No. de actividades realizadas para adelantar la comercialización de bienes inmuebles / No. de actividades planeadas para adelantar la comercialización de bienes inmuebles"/>
    <s v="Porcentaje"/>
    <s v="Semestral"/>
    <n v="1"/>
    <s v="&lt;=50% "/>
    <s v="&gt;=51% y &lt;=85%"/>
    <s v="&gt;=86%"/>
    <n v="2"/>
    <n v="2"/>
    <x v="5"/>
    <x v="1"/>
    <s v="Mediante Selección Abreviada No SA-FPS-003 de 2021 El Fondo de Pasivo Social de los FNC impulso la comercialización de ocho (08) bienes inmuebles, dando como resultado la venta de dos (02) predios, adjudicación en Subasta Fecha de Adjudicación 1 LOTECLUB 0302002 CRA. 62 No.17 B-24 CUNDINAMARCA BOGOTA y LOTE 0305060 CL 3a CRA 20 AV FERROCARRIL VALLE BUGA La adjudicación de estos bienes inmuebles se soporta con la resolución número 2403 de diciembre 23 de 2021, suscrita por la Dirección General de la Entidad. Evidencia https://drive.google.com/drive/u/0/folders/1nG8tmbdTTj73XHewQjwtGdOLmGYRl_2G"/>
    <m/>
    <m/>
    <m/>
  </r>
  <r>
    <n v="22"/>
    <m/>
    <s v="Administrar y comercializar los bienes transferidos por los extintos Ferrocarriles Nacionales de Colombia."/>
    <x v="4"/>
    <s v="Eficiencia"/>
    <s v="Comercialización de bienes muebles"/>
    <s v="No. de actividades realizadas para adelantar la comercialización de bienes muebles / No. de actividades planeadas para adelantar la comercialización de bienes muebles"/>
    <s v="Porcentaje"/>
    <s v="Semestral"/>
    <n v="1"/>
    <s v="&lt;=50% "/>
    <s v="&gt;=51% y &lt;=85%"/>
    <s v="&gt;=86%"/>
    <n v="1"/>
    <n v="1"/>
    <x v="5"/>
    <x v="1"/>
    <s v="Se suscribió contrato de intermediación comercial No.441 de 2021 con el Banco Popular para la venta para los bienes ya dados de baja. Evidencia https://drive.google.com/drive/u/0/folders/1I_8_nHdoHCxzmZNToKGhpLOeI2MTS-O4"/>
    <m/>
    <m/>
    <m/>
  </r>
  <r>
    <n v="23"/>
    <m/>
    <s v="Efectuar el tramite de adquisición, administración y suministro de bienes y servicios; custodia y aseguramiento de los mismo para garantizar los requerimientos de los procesos que contribuyan al libro de la misión institucional de la entidad."/>
    <x v="5"/>
    <s v="Eficacia"/>
    <s v="Adquisición de bienes y servicios"/>
    <s v="No de bienes y/o servicios adquiridos / No de bienes y/o servicios requeridos"/>
    <s v="Porcentaje"/>
    <s v="mensual"/>
    <n v="1"/>
    <s v="&gt;=50% "/>
    <s v="&gt;=51% y &lt;95%"/>
    <s v="&gt;=95% y &lt;=100%"/>
    <n v="123"/>
    <n v="123"/>
    <x v="5"/>
    <x v="1"/>
    <s v="En el  segundo semestre de 2021 se realizaron  123 ingresos al almacén, del ingreso almacén No. 6387 hasta 66510  los cuales corresponden  a las compras de caja menor y órdenes de compra que reposan  en lo carpetas  de Boletines Diario de Almacén de los meses  julio a diciembre de 2021  identificadas   con TRD  número 230.11.0 Evidencia https://drive.google.com/drive/u/0/folders/1pF6G9H5OZVkg_bdkPFY6C5f2PHf6AxwP"/>
    <m/>
    <m/>
    <m/>
  </r>
  <r>
    <n v="24"/>
    <s v="Asegurar  en el 100% los bienes comprados por el FPS FCN, asignando los recursos financieros necesarios, en el plan de adquisiciones y manteniendo una continua comunicación, con los intermediarios de seguros, de forma que adelanten asesoramiento en el  procesos de adquisición de pólizas de seguros, teniendo en cuenta la normatividad vigente y gestionando ante las compañías aseguradoras, la actualización, reclamaciones e indemnizaciones que se presenten. durante toda la vigencia."/>
    <s v="Efectuar el tramite de adquisición, administración y suministro de bienes y servicios; custodia y aseguramiento de los mismo para garantizar los requerimientos de los procesos que contribuyan al libro de la misión institucional de la entidad."/>
    <x v="5"/>
    <s v="Eficacia"/>
    <s v="Aseguramiento y custodia de bienes"/>
    <s v="No. de bienes asegurados / No. de bienes que se planea asegurar "/>
    <s v="Porcentaje"/>
    <s v="Anual"/>
    <n v="1"/>
    <s v="&gt;=50% "/>
    <s v="&gt;=51% y &lt;90%"/>
    <s v="&gt;=90% y &lt;=100%"/>
    <n v="1"/>
    <n v="1"/>
    <x v="5"/>
    <x v="1"/>
    <s v="Los bienes Muebles  de la entidad están asegurados en su totalidad mediante las pólizas de seguros POLIZA DE SEGURO DE INFIDELIDAD Y RIESGOS FINANCIEROS POLIZA_x000a_980 63 994000000080 _x000a_POLIZA SEGURO MANEJO SECTOR OFICIAL POLIZA 980 64 994000000419_x000a_POLIZA SEGURO RESPONSABILIDAD CIVIL EXTRACONTRACTUAL POLIZA 980 80 994000000483_x000a_POLIZA DE SEGURO DE RESPONSABILIDAD CIVIL SERVIDORES PUBLICOS POLIZA 980 87 994000000147_x000a_TODO RIESGO DAÑOS MATERIALES ENTIDADES ESTATALES POLIZA 980 83 994000000168_x000a_POLIZA SEGURO DE TRANSPORTE DE VALORES POLIZA 980 91 994000000100_x000a_Vigencia 21- 12- 2020 hasta 20 -05- 2022. Evidencia https://drive.google.com/drive/u/0/folders/1PjbVemRiW_U3sQgIyZXNljhPZcVCtbBt"/>
    <m/>
    <m/>
    <m/>
  </r>
  <r>
    <n v="25"/>
    <m/>
    <s v="Efectuar el tramite de adquisición, administración y suministro de bienes y servicios; custodia y aseguramiento de los mismo para garantizar los requerimientos de los procesos que contribuyan al libro de la misión institucional de la entidad."/>
    <x v="5"/>
    <s v="Eficacia"/>
    <s v="Administración y control de inventario"/>
    <s v="No. de bienes muebles verificados / Total de bienes muebles registrados en el sistema de inventarios y cuentas personales"/>
    <s v="Porcentaje"/>
    <s v="mensual"/>
    <n v="1"/>
    <s v="&gt;=50% "/>
    <s v="&gt;=51% y &lt;95%"/>
    <s v="&gt;=95% y &lt;=100%"/>
    <n v="184"/>
    <n v="184"/>
    <x v="5"/>
    <x v="1"/>
    <s v="En el segundo semestre de 2021 se realizaron 184 salidas de al almacén,  No. 21243 hasta 21427 los cuales corresponden a las compras de caja menor y órdenes de compra solicitadas por los diferentes procesos de la entidad, reposan en lo carpetas de Boletines Diario de Almacén de los meses julio a diciembre de 2021 identificadas   con TRD número 230.11.01  y los bienes devolutivos se registraron en la base de cuentas personales. Evidencia software SAFIX. evidencia https://drive.google.com/drive/u/0/folders/1A47NlKpni5WamGH1gjKkQp9WmmyO8FQt"/>
    <m/>
    <m/>
    <m/>
  </r>
  <r>
    <n v="26"/>
    <s v="Realizar el pago oportuno  del 100% de las facturas de servicios públicos (energía, acueducto, recolección de basuras, telefonía e internet) manteniendo un adecuado control sobre las fechas de llegada de cada uno de los recibos, las fechas de vencimiento y los consumos presentados (Kw/h y/o metros cúbicos). Evitando posibles cortes en los servicios, cobro de intereses de mora y cobros por concepto de reconexión. mensualmente"/>
    <s v="Efectuar el tramite de adquisición, administración y suministro de bienes y servicios; custodia y aseguramiento de los mismo para garantizar los requerimientos de los procesos que contribuyan al libro de la misión institucional de la entidad."/>
    <x v="5"/>
    <s v="Eficacia"/>
    <s v="Administración y control de servicios públicos."/>
    <s v="No. De servicios  tramitados oportunamente / No de servicios a tramitar"/>
    <s v="Porcentaje"/>
    <s v="mensual"/>
    <n v="1"/>
    <s v="&gt;=70% "/>
    <s v="&gt;=70% y &lt;95%"/>
    <s v="&gt;=95% y &lt;=100%"/>
    <n v="167"/>
    <n v="167"/>
    <x v="5"/>
    <x v="1"/>
    <s v="En el segundo semestre de 2021 se tramito 167 servicios públicos a nivel nacional de energía, agua, aseo teléfono e internet y gas ver base de datos de Servicios Públicos. Evidencia https://drive.google.com/drive/u/0/folders/1FvcYm6ZxPqpYGOhbPTdgz8tBxpeECZSH_x000a_"/>
    <m/>
    <m/>
    <m/>
  </r>
  <r>
    <n v="27"/>
    <m/>
    <s v="Efectuar el tramite de adquisición, administración y suministro de bienes y servicios; custodia y aseguramiento de los mismo para garantizar los requerimientos de los procesos que contribuyan al libro de la misión institucional de la entidad."/>
    <x v="5"/>
    <s v="Eficacia"/>
    <s v="Mantenimiento de bienes"/>
    <s v="No. de mantenimientos realizados / No. de mantenimientos solicitados "/>
    <s v="Porcentaje"/>
    <s v="mensual"/>
    <n v="1"/>
    <s v="≤ a 15%"/>
    <s v="≥ 16% y ≤ 49%"/>
    <s v="≥ a 50%"/>
    <n v="9"/>
    <n v="9"/>
    <x v="5"/>
    <x v="1"/>
    <s v="En el segundo semestre de 2021 se realizo mantenimiento a las ciudades de Bogotá, Cali, Buenaventura, Tumaco, Barranquilla, Bucaramanga, Medellín, Santa Marta, Estación de la Sabana, Evidencia. https://drive.google.com/drive/u/0/folders/1HE-56t-Nsx9_2bXP-M7VgKqcx7iG9Til"/>
    <m/>
    <m/>
    <m/>
  </r>
  <r>
    <n v="28"/>
    <m/>
    <s v="Efectuar el tramite de adquisición, administración y suministro de bienes y servicios; custodia y aseguramiento de los mismo para garantizar los requerimientos de los procesos que contribuyan al libro de la misión institucional de la entidad."/>
    <x v="5"/>
    <s v="Eficacia"/>
    <s v="Porcentaje de variación en cantidad de fotocopias"/>
    <s v="No. De fotocopias sacadas en el trimestre actual - No. De fotocopias sacadas en el trimestre anterior / No. De fotocopias sacadas en el trimestre anterior"/>
    <s v="Porcentaje"/>
    <s v="mensual"/>
    <n v="1"/>
    <s v="≤ a 15%"/>
    <s v="≥  16% y ≤  49%"/>
    <s v="≥ a 50%"/>
    <s v="N/A"/>
    <s v="N/A"/>
    <x v="6"/>
    <x v="3"/>
    <s v="En el segundo semestre de 2021 no se presto el servicio de Fotocopiado porque la entidad adopto trabajo virtualmente."/>
    <m/>
    <m/>
    <m/>
  </r>
  <r>
    <n v="29"/>
    <s v="Incrementar las compras de bienes y/o servicios que se realizan a través de la modalidad de acuerdo marco de precios hasta un 50% en relación al total del presupuesto ejecutado para este fin, a través de la plataforma SECOP de Colombia Compra Eficiente, para garantizar el principio de transparencia en la adquisición de bienes y servicios, durante cada vigencia"/>
    <s v="Efectuar el tramite de adquisición, administración y suministro de bienes y servicios; custodia y aseguramiento de los mismo para garantizar los requerimientos de los procesos que contribuyan al libro de la misión institucional de la entidad."/>
    <x v="5"/>
    <s v="Eficacia"/>
    <s v="Porcentaje de compras realizadas a través de acuerdo marco de precios en la plataforma SECOP"/>
    <s v="Valor total de adquisiciones de bienes y servicios a través de acuerdo marco de precios / Valor total del presupuesto de funcionamiento ejecutado para la adquisición de bienes y servicios"/>
    <s v="Porcentaje"/>
    <s v="mensual"/>
    <n v="1"/>
    <s v="≤ a 7%"/>
    <s v="≥ 8% y ≤ 29%"/>
    <s v="≥ a 30%"/>
    <n v="1"/>
    <n v="1"/>
    <x v="5"/>
    <x v="1"/>
    <s v="En el segundo se Mestre se realizó 116 compras por acuerdo marco de precios – Colombia compra Eficiente por valor  $4.509.445.162,89 ; valor ejecutado del presupuesto. Evidencia https://drive.google.com/drive/u/0/folders/1HqCW8MvjBPfQV0JXycKF2k-hopqO-EsT"/>
    <m/>
    <m/>
    <m/>
  </r>
  <r>
    <n v="30"/>
    <m/>
    <s v="Efectuar el tramite de adquisición, administración y suministro de bienes y servicios; custodia y aseguramiento de los mismo para garantizar los requerimientos de los procesos que contribuyan al libro de la misión institucional de la entidad."/>
    <x v="5"/>
    <s v="Eficacia"/>
    <s v="Suministro de bienes"/>
    <s v="No. De productos suministrados / No. De productos solicitados"/>
    <s v="Porcentaje"/>
    <s v="mensual"/>
    <n v="1"/>
    <s v="≤ a 50%"/>
    <s v="≥ 51% y ≤85 %"/>
    <s v="≥ a 86%"/>
    <n v="184"/>
    <n v="184"/>
    <x v="5"/>
    <x v="1"/>
    <s v="En el segundo semestre de 2021 se realizaron 184 salidas de al almacén,  No. 21243 hasta 21427 los cuales corresponden a las compras de caja menor y órdenes de compra solicitadas por los diferentes procesos de la entidad, reposan en lo carpetas de Boletines Diario de Almacén de los meses julio a diciembre de 2021 identificadas   con TRD número 230.11.01  y los bienes devolutivos se registraron en la base de cuentas personales. Evidencia software SAFIX. evidencia https://drive.google.com/drive/u/0/folders/1A47NlKpni5WamGH1gjKkQp9WmmyO8FQt"/>
    <m/>
    <m/>
    <m/>
  </r>
  <r>
    <n v="31"/>
    <m/>
    <s v="Proporcionar el Talento Humano con las competencias requerida para el cumplimiento de los objetivos y funciones de la Entidad mediante el diseño, la ejecución y evaluación de los planes de inducción, capacitación, bienestar social y Sistema de Seguridad y Salud en el Trabajo de acuerdo con las necesidades y las normas establecidas; así  mismo,  atender con oportunidad sus derechos  en materia laboral y prestacional."/>
    <x v="6"/>
    <s v="Eficacia"/>
    <s v="Cobertura del plan institucional de capacitación"/>
    <s v="No. de funcionarios capacitados / No. de funcionarios de la entidad"/>
    <s v="Porcentaje"/>
    <s v="trimestral"/>
    <n v="1"/>
    <s v="&gt;=50% y &lt;70%"/>
    <s v="&gt;=70% y &lt;95%"/>
    <s v="&gt;=95% y &lt;=100%"/>
    <n v="70"/>
    <n v="70"/>
    <x v="5"/>
    <x v="1"/>
    <s v="Durante el 2do semestre 2021,  la cobertura del Plan Institucional de Capacitación, fue del 100% por cuanto  los 70 funcionarios vinculados a la planta de la entidad, recibieron capacitación._x000a_EVIDENCIAS: FILA 36-Listado funcionarios capacitados II S- 2021_x000a_Link: https://drive.google.com/drive/u/0/folders/1BCLXi2EN3iPeXWyF58kxPQm3Alfjz4W0"/>
    <m/>
    <m/>
    <m/>
  </r>
  <r>
    <n v="32"/>
    <m/>
    <s v="Proporcionar el Talento Humano con las competencias requerida para el cumplimiento de los objetivos y funciones de la Entidad mediante el diseño, la ejecución y evaluación de los planes de inducción, capacitación, bienestar social y Sistema de Seguridad y Salud en el Trabajo de acuerdo con las necesidades y las normas establecidas; así  mismo,  atender con oportunidad sus derechos  en materia laboral y prestacional."/>
    <x v="6"/>
    <s v="Eficiencia"/>
    <s v="Cumplimiento de los proyectos de aprendizaje en equipo &quot;paes&quot; del plan institucional de capacitación"/>
    <s v="No. Proyectos de Aprendizaje en Equipo con nivel de Cumplimiento Satisfactorio / No. de Proyectos de Aprendizaje en Equipo Formulados "/>
    <s v="Porcentaje"/>
    <s v="Anual"/>
    <n v="1"/>
    <s v="&gt;=50% y &lt;70%"/>
    <s v="&gt;=70% y &lt;95%"/>
    <s v="&gt;=95% y &lt;=100%"/>
    <s v="N/A"/>
    <s v="N/A"/>
    <x v="6"/>
    <x v="4"/>
    <s v="Durante el 2do semestre 2021, el GIT Gestión de Talento Humano no tenia contemplado la ejecución y cumplimiento de los proyectos de aprendizaje en equipo &quot;paes&quot; del plan institucional de capacitación, por cuanto la convocatoria realizada en el 1er semestre de 2021, fue declarada desierta. _x000a_EVIDENCIA: Fila 37 -Circular Resultados PAE 2021_x000a_Link: https://drive.google.com/drive/u/0/folders/1BCLXi2EN3iPeXWyF58kxPQm3Alfjz4W0"/>
    <m/>
    <m/>
    <m/>
  </r>
  <r>
    <n v="33"/>
    <m/>
    <s v="Proporcionar el Talento Humano con las competencias requerida para el cumplimiento de los objetivos y funciones de la Entidad mediante el diseño, la ejecución y evaluación de los planes de inducción, capacitación, bienestar social y Sistema de Seguridad y Salud en el Trabajo de acuerdo con las necesidades y las normas establecidas; así  mismo,  atender con oportunidad sus derechos  en materia laboral y prestacional."/>
    <x v="6"/>
    <s v="Efectividad"/>
    <s v="Inducción general de personal"/>
    <s v="No. de procesos de inducción generales con evaluación satisfactoria / No. de procesos de inducciones generales desarrolladas"/>
    <s v="Porcentaje"/>
    <s v="POR EVENTO DE INDUCCIÓN ESPECIFICO REQUERIDO"/>
    <n v="1"/>
    <s v="&gt;=50% y &lt;70%"/>
    <s v="&gt;=70% y &lt;95%"/>
    <s v="&gt;=95% y &lt;=100%"/>
    <n v="134"/>
    <n v="135"/>
    <x v="15"/>
    <x v="1"/>
    <s v="Durante el 2do semestre/2021, se desarrollaron y evaluaron 135 procesos de inducción general, de los cuales 134  tuvieron un resultado satisfactorio en su evaluación.  _x000a_Evidencia: Fila 38 - Informe de Inducción general 2do semestre 2021. _x000a_Link: Link: https://drive.google.com/drive/u/0/folders/1BCLXi2EN3iPeXWyF58kxPQm3Alfjz4W0"/>
    <m/>
    <m/>
    <m/>
  </r>
  <r>
    <n v="34"/>
    <m/>
    <s v="Proporcionar el Talento Humano con las competencias requerida para el cumplimiento de los objetivos y funciones de la Entidad mediante el diseño, la ejecución y evaluación de los planes de inducción, capacitación, bienestar social y Sistema de Seguridad y Salud en el Trabajo de acuerdo con las necesidades y las normas establecidas; así  mismo,  atender con oportunidad sus derechos  en materia laboral y prestacional."/>
    <x v="6"/>
    <s v="Eficiencia"/>
    <s v="Inducción especifica de personal"/>
    <s v="No. de procesos de inducción especificas con evaluación satisfactoria / No. de procesos de inducciones especificas desarrollados"/>
    <s v="Porcentaje"/>
    <s v="POR EVENTO DE INDUCCIÓN GENERAL REQUERIDO"/>
    <n v="1"/>
    <s v="&gt;=50% y &lt;70%"/>
    <s v="&gt;=70% y &lt;95%"/>
    <s v="&gt;=95% y &lt;=100%"/>
    <n v="1"/>
    <n v="1"/>
    <x v="5"/>
    <x v="1"/>
    <s v="Durante el 2do semestre/2021, se desarrollo 1 proceso de inducción específicas con evaluación satisfactoria dirigida al funcionario Santiago Tiria Moncada, en el empleo Conductor Mecánico  Grado 17, de la Dirección General._x000a_Evidencia: Fila 39 - Informe de Inducción Especifica 2do semestre 2021. _x000a_Link: https://drive.google.com/drive/u/0/folders/1BCLXi2EN3iPeXWyF58kxPQm3Alfjz4W0"/>
    <m/>
    <m/>
    <m/>
  </r>
  <r>
    <n v="35"/>
    <m/>
    <s v="Proporcionar el Talento Humano con las competencias requerida para el cumplimiento de los objetivos y funciones de la Entidad mediante el diseño, la ejecución y evaluación de los planes de inducción, capacitación, bienestar social y Sistema de Seguridad y Salud en el Trabajo de acuerdo con las necesidades y las normas establecidas; así  mismo,  atender con oportunidad sus derechos  en materia laboral y prestacional."/>
    <x v="6"/>
    <s v="Efectividad"/>
    <s v="Novedades de personal tramitadas en términos"/>
    <s v="No. total de novedades de personal  tramitadas en términos / No. de solicitudes de novedades requeridas en el periodo"/>
    <s v="Porcentaje"/>
    <s v="mensual"/>
    <n v="1"/>
    <s v="&gt;=50% y &lt;70%"/>
    <s v="&gt;=70% y &lt;95%"/>
    <s v="&gt;=95% y &lt;=100%"/>
    <n v="256"/>
    <n v="256"/>
    <x v="5"/>
    <x v="1"/>
    <s v="Durante el  2do semestre/2021, fueron tramitadas en termino,  las 256 novedades de personal  requeridas y gestionadas_x000a_Evidencia: Fila 40-41- 49 - Novedades de nómina II S 2021_x000a_Link: _x000a_https://drive.google.com/drive/u/0/folders/1BCLXi2EN3iPeXWyF58kxPQm3Alfjz4W0"/>
    <m/>
    <m/>
    <m/>
  </r>
  <r>
    <n v="36"/>
    <m/>
    <s v="Proporcionar el Talento Humano con las competencias requerida para el cumplimiento de los objetivos y funciones de la Entidad mediante el diseño, la ejecución y evaluación de los planes de inducción, capacitación, bienestar social y Sistema de Seguridad y Salud en el Trabajo de acuerdo con las necesidades y las normas establecidas; así  mismo,  atender con oportunidad sus derechos  en materia laboral y prestacional."/>
    <x v="6"/>
    <s v="Efectividad"/>
    <s v="Liquidación de nomina"/>
    <s v="No. total de nominas liquidadas en las fechas establecidas / No total de nominas requeridas"/>
    <s v="Porcentaje"/>
    <s v="mensual"/>
    <n v="1"/>
    <s v="&gt;=50% y &lt;70%"/>
    <s v="&gt;=70% y &lt;95%"/>
    <s v="&gt;=95% y &lt;=100%"/>
    <n v="8"/>
    <n v="8"/>
    <x v="5"/>
    <x v="1"/>
    <s v="Durante el  2do semestre/2021, fueron liquidadas las 8 nóminas requeridas y destinadas en términos de oportunidad. Se incluyen: nóminas mensuales y  la prima de junio.  _x000a_Evidencia: Fila 40-41-49 Novedades de nómina II S- 2021_x000a_Link: https://drive.google.com/drive/u/0/folders/1BCLXi2EN3iPeXWyF58kxPQm3Alfjz4W0"/>
    <m/>
    <m/>
    <m/>
  </r>
  <r>
    <n v="37"/>
    <m/>
    <s v="Proporcionar el Talento Humano con las competencias requerida para el cumplimiento de los objetivos y funciones de la Entidad mediante el diseño, la ejecución y evaluación de los planes de inducción, capacitación, bienestar social y Sistema de Seguridad y Salud en el Trabajo de acuerdo con las necesidades y las normas establecidas; así  mismo,  atender con oportunidad sus derechos  en materia laboral y prestacional."/>
    <x v="6"/>
    <s v="Eficacia"/>
    <s v="Nivel de cumplimiento de la investigación de incidentes y accidente de trabajo reportados "/>
    <s v="No. de  accidentes e incidentes de trabajo  investigados  / No. total de accidentes e incidentes de trabajo reportados    "/>
    <s v="Porcentaje"/>
    <s v="POR EVENTO"/>
    <n v="1"/>
    <s v="&gt;=50% y &lt;70%"/>
    <s v="&gt;=70% y &lt;95%"/>
    <s v="&gt;=95% y &lt;=100%"/>
    <n v="1"/>
    <n v="1"/>
    <x v="5"/>
    <x v="1"/>
    <s v="Durante el  2do semestre/2021, se realizó investigación de (1) accidentes e incidentes de trabajo  reportado._x000a_Evidencia: FILA 42- APGTHGTHFO06 INVESTIGACION DE INCIDENTES Y ACCIDENTES DE TRABAJO V 1 (3)_x000a_Link: https://drive.google.com/drive/u/0/folders/1BCLXi2EN3iPeXWyF58kxPQm3Alfjz4W0"/>
    <m/>
    <m/>
    <m/>
  </r>
  <r>
    <n v="38"/>
    <m/>
    <s v="Proporcionar el Talento Humano con las competencias requerida para el cumplimiento de los objetivos y funciones de la Entidad mediante el diseño, la ejecución y evaluación de los planes de inducción, capacitación, bienestar social y Sistema de Seguridad y Salud en el Trabajo de acuerdo con las necesidades y las normas establecidas; así  mismo,  atender con oportunidad sus derechos  en materia laboral y prestacional."/>
    <x v="6"/>
    <s v="Eficacia"/>
    <s v="Nivel de cumplimiento de las capacitaciones en seguridad y salud en el trabajo "/>
    <s v="No. de  capacitaciones en seguridad y salud en el trabajo  / No. de capacitaciones en seguridad y salud en el trabajo programadas"/>
    <s v="Porcentaje"/>
    <s v="POR EVENTO"/>
    <n v="1"/>
    <s v="&gt;=50% y &lt;70%"/>
    <s v="&gt;=70% y &lt;95%"/>
    <s v="&gt;=95% y &lt;=100%"/>
    <n v="15"/>
    <n v="15"/>
    <x v="5"/>
    <x v="1"/>
    <s v="Durante el  2do semestre/2021, se ejecutaron las 15 capacitaciones del Sistema de Gestión de la Seguridad y Salud en el Trabajo, programadas según el cronograma definido en el Plan de Capacitaciones de SG-SST._x000a_Evidencias: Fila 43- Informe grado de avance plan de capacitaciones SG SST - II S-2021_x000a_Link: https://drive.google.com/drive/u/0/folders/1BCLXi2EN3iPeXWyF58kxPQm3Alfjz4W0"/>
    <m/>
    <m/>
    <m/>
  </r>
  <r>
    <n v="39"/>
    <m/>
    <s v="Proporcionar el Talento Humano con las competencias requerida para el cumplimiento de los objetivos y funciones de la Entidad mediante el diseño, la ejecución y evaluación de los planes de inducción, capacitación, bienestar social y Sistema de Seguridad y Salud en el Trabajo de acuerdo con las necesidades y las normas establecidas; así  mismo,  atender con oportunidad sus derechos  en materia laboral y prestacional."/>
    <x v="6"/>
    <s v="Eficacia"/>
    <s v="Nivel de control sobre los factores de riesgos ocupacionales"/>
    <s v="No. de acciones preventivas y/o correctivas ejecutadas en el periodo / No. de acciones preventivas y/o correctivas trazadas"/>
    <s v="Porcentaje"/>
    <s v="POR EVENTO"/>
    <n v="1"/>
    <s v="&gt;=50% y &lt;70%"/>
    <s v="&gt;=70% y &lt;95%"/>
    <s v="&gt;=95% y &lt;=100%"/>
    <n v="1"/>
    <n v="1"/>
    <x v="5"/>
    <x v="1"/>
    <s v="Durante el  2do semestre/2021, se ejecutó 1 acción preventivas y/o correctivas programada, frente a los factores de riesgos ocupacionales, teniendo en cuenta un accidentes y/o incidentes de trabajo reportado de acuerdo al formato APGTHGTHFO07._x000a_Evidencia: FILA 44- SEGUIMIENTO Y CONTROL A LAS RECOMENDACIONES INVESTIGACION DE INCIDENTES Y ACCIDENTES DE TRABAJO 2021_x000a_Link: https://drive.google.com/drive/u/0/folders/1BCLXi2EN3iPeXWyF58kxPQm3Alfjz4W0"/>
    <m/>
    <m/>
    <m/>
  </r>
  <r>
    <n v="40"/>
    <s v="Identificar y priorizar las necesidades y expectativas de los servidores públicos, que permita alcanzar resultados entre el 90% y el 100%, mediante el desarrollo de actividades  orientadas a la satisfacción personal y laboral durante el año en curso."/>
    <s v="Proporcionar el Talento Humano con las competencias requerida para el cumplimiento de los objetivos y funciones de la Entidad mediante el diseño, la ejecución y evaluación de los planes de inducción, capacitación, bienestar social y Sistema de Seguridad y Salud en el Trabajo de acuerdo con las necesidades y las normas establecidas; así  mismo,  atender con oportunidad sus derechos  en materia laboral y prestacional."/>
    <x v="6"/>
    <s v="Efectividad"/>
    <s v="Impacto de capacitaciones"/>
    <s v="No. de funcionarios que aplican los conocimientos adquiridos en las capacitaciones / No. de funcionarios capacitados y encuestados"/>
    <s v="Porcentaje"/>
    <s v="trimestral"/>
    <n v="1"/>
    <s v="&gt;=50% y &lt;70%"/>
    <s v="&gt;=70% y &lt;95%"/>
    <s v="&gt;=95% y &lt;=100%"/>
    <s v="N/A"/>
    <s v="N/A"/>
    <x v="6"/>
    <x v="4"/>
    <s v="Durante el  2do semestre/2021, Gestión de Talento Humano no requirió aplicar encuestas para medir el impacto de las capacitaciones realizadas desarrolladas durante el periodo, esto en razón a que las capacitaciones que se ejecutaron con intensidad superior a 16 horas no cumplen con los 3 meses posteriores para ser evaluadas."/>
    <m/>
    <m/>
    <m/>
  </r>
  <r>
    <n v="41"/>
    <s v="Identificar y priorizar las necesidades y expectativas de los servidores públicos, que permita alcanzar resultados entre el 90% y el 100%, mediante el desarrollo de actividades  orientadas a la satisfacción personal y laboral durante el año en curso."/>
    <s v="Proporcionar el Talento Humano con las competencias requerida para el cumplimiento de los objetivos y funciones de la Entidad mediante el diseño, la ejecución y evaluación de los planes de inducción, capacitación, bienestar social y Sistema de Seguridad y Salud en el Trabajo de acuerdo con las necesidades y las normas establecidas; así  mismo,  atender con oportunidad sus derechos  en materia laboral y prestacional."/>
    <x v="6"/>
    <s v="Efectividad"/>
    <s v="Nivel de satisfacción de los funcionarios con el plan de bienestar social"/>
    <s v="Resultados de evaluaciones de satisfacción de actividades de bienestar social realizadas / Calificación de actividades de bienestar social definidas en el rango"/>
    <s v="Porcentaje"/>
    <s v="POR EVENTO DESARROLLADO"/>
    <n v="1"/>
    <s v="&gt;=50% y &lt;70%"/>
    <s v="&gt;=70% y &lt;95%"/>
    <s v="&gt;=95% y &lt;=100%"/>
    <n v="5"/>
    <n v="5"/>
    <x v="5"/>
    <x v="1"/>
    <s v="Durante el  2do semestre/2021, el nivel de satisfacción de los funcionarios frente al Plan de Bienestar Social ejecutado durante el periodo, fue del 100%; por cuanto, los tres eventos desarrollados obtuvieron evaluación con nivel de satisfacción superior al 90%._x000a_Evidencias: Fila 46 - Informe Plan de Bienestar IIS- 2021_x000a_Link: https://drive.google.com/drive/u/0/folders/1BCLXi2EN3iPeXWyF58kxPQm3Alfjz4W0"/>
    <m/>
    <m/>
    <m/>
  </r>
  <r>
    <n v="42"/>
    <s v="Fomentar la implementación de las políticas institucionales en un 100%, orientado a satisfacer las necesidades identificadas para la gestión estratégica del Talento Humano, mediante la aplicación de los lineamientos y metodologías emitidas por el DAFP,  durante la presente vigencia."/>
    <s v="Proporcionar el Talento Humano con las competencias requerida para el cumplimiento de los objetivos y funciones de la Entidad mediante el diseño, la ejecución y evaluación de los planes de inducción, capacitación, bienestar social y Sistema de Seguridad y Salud en el Trabajo de acuerdo con las necesidades y las normas establecidas; así  mismo,  atender con oportunidad sus derechos  en materia laboral y prestacional."/>
    <x v="6"/>
    <s v="Eficiencia"/>
    <s v="Resultados desempeño laboral"/>
    <s v="No. de funcionarios que obtuvieron Nivel sobresaliente y satisfactorio en la Evaluación del Desempeño Laboral / No. de funcionarios evaluados"/>
    <s v="Porcentaje"/>
    <s v="Anual"/>
    <n v="1"/>
    <s v="&gt;=50% y &lt;70%"/>
    <s v="&gt;=70% y &lt;95%"/>
    <s v="&gt;=95% y &lt;=100%"/>
    <n v="44"/>
    <n v="44"/>
    <x v="5"/>
    <x v="1"/>
    <s v="Durante el  2do semestre/2021, se aplicó la Evaluación del Desempeño Laboral correspondiente al periodo, en el cual los 44 funcionarios evaluados, obtuvieron Nivel entre sobresaliente y satisfactorio._x000a_Evidencias: Fila 47 - Formatos evaluación del desempeño I S-2021-2022_x000a_Link: https://drive.google.com/drive/u/0/folders/1BCLXi2EN3iPeXWyF58kxPQm3Alfjz4W0"/>
    <m/>
    <m/>
    <m/>
  </r>
  <r>
    <n v="43"/>
    <s v="Fomentar la implementación de las políticas institucionales en un 100%, orientado a satisfacer las necesidades identificadas para la gestión estratégica del Talento Humano, mediante la aplicación de los lineamientos y metodologías emitidas por el DAFP,  durante la presente vigencia."/>
    <s v="Proporcionar el Talento Humano con las competencias requerida para el cumplimiento de los objetivos y funciones de la Entidad mediante el diseño, la ejecución y evaluación de los planes de inducción, capacitación, bienestar social y Sistema de Seguridad y Salud en el Trabajo de acuerdo con las necesidades y las normas establecidas; así  mismo,  atender con oportunidad sus derechos  en materia laboral y prestacional."/>
    <x v="6"/>
    <s v="Efectividad"/>
    <s v="Implementación de la política de gestión del conocimiento"/>
    <s v="No. Acciones ejecutadas para la implementación de la política de gestión del conocimiento / No. Acciones Planeadas para la implementación de la política de gestión del conocimiento"/>
    <s v="Porcentaje"/>
    <s v="trimestral"/>
    <n v="1"/>
    <s v="&gt;=50% y &lt;70%"/>
    <s v="&gt;=70% y &lt;95%"/>
    <s v="&gt;=95% y &lt;=100%"/>
    <n v="10"/>
    <n v="10"/>
    <x v="5"/>
    <x v="1"/>
    <s v="Durante el  2do semestre/2021, fueron ejecutadas las 10 acciones planeadas para la implementación de la política de gestión del conocimiento._x000a_Evidencia: Fila 48 - Circulares política de gestión del conocimiento II S-2021_x000a_Link: https://drive.google.com/drive/u/0/folders/17sxfwgDsOTPjVzpmQQ0W5Yl9RkLnLASH"/>
    <m/>
    <m/>
    <m/>
  </r>
  <r>
    <n v="44"/>
    <s v="Realizar el análisis de viabilidad  que permita identificar el 100% de las necesidades institucionales,  mediante el estudio técnico que conlleve al rediseño organizacional en los próximos 2 años."/>
    <s v="Proporcionar el Talento Humano con las competencias requerida para el cumplimiento de los objetivos y funciones de la Entidad mediante el diseño, la ejecución y evaluación de los planes de inducción, capacitación, bienestar social y Sistema de Seguridad y Salud en el Trabajo de acuerdo con las necesidades y las normas establecidas; así  mismo,  atender con oportunidad sus derechos  en materia laboral y prestacional."/>
    <x v="6"/>
    <s v="Eficiencia"/>
    <s v="Brec"/>
    <s v="No. De actos administrativos aprobados como novedades de personal / No. De actos administrativos de novedades de personal "/>
    <s v="Porcentaje"/>
    <s v="POR EVENTO DESARROLLADO"/>
    <n v="1"/>
    <s v="&gt;=50% y &lt;70%"/>
    <s v="&gt;=70% y &lt;95%"/>
    <s v="&gt;=95% y &lt;=100%"/>
    <n v="44"/>
    <n v="44"/>
    <x v="5"/>
    <x v="1"/>
    <s v="Durante el 2do semestre/2021,fueron expedidos y aprobados 44 actos administrativos requeridos como novedades de personal. En total:  Actos activos de ingresos, Actos activos de retiros y Actos activos de vacaciones, los cuales permiten conocer el nivel de rotación de personal (ingreso permanencia y retiro)_x000a_Evidencia: Fila 40 y 49 - Novedades de nómina II S-2021_x000a_Link: https://drive.google.com/drive/u/0/folders/1BCLXi2EN3iPeXWyF58kxPQm3Alfjz4W0"/>
    <m/>
    <m/>
    <m/>
  </r>
  <r>
    <n v="45"/>
    <s v="Fomentar la implementación de las políticas institucionales en un 100%, orientado a satisfacer las necesidades identificadas para la gestión estratégica del Talento Humano, mediante la aplicación de los lineamientos y metodologías emitidas por el DAFP,  durante la presente vigencia"/>
    <s v="Proporcionar el Talento Humano con las competencias requerida para el cumplimiento de los objetivos y funciones de la Entidad mediante el diseño, la ejecución y evaluación de los planes de inducción, capacitación, bienestar social y Sistema de Seguridad y Salud en el Trabajo de acuerdo con las necesidades y las normas establecidas; así  mismo,  atender con oportunidad sus derechos  en materia laboral y prestacional."/>
    <x v="6"/>
    <s v="Efectividad"/>
    <s v="Adopción y percepción de integridad en la entidad"/>
    <s v="Resultado de evaluación de porcentaje de adopción y percepción de integridad en la entidad / Resultado de evaluación de porcentaje de adopción y percepción de integridad en la entidad"/>
    <s v="Porcentaje"/>
    <s v="trimestral"/>
    <n v="1"/>
    <s v="&gt;=50% y &lt;70%"/>
    <s v="&gt;=70% y &lt;95%"/>
    <s v="&gt;=95% y &lt;=100%"/>
    <n v="99"/>
    <n v="99"/>
    <x v="5"/>
    <x v="1"/>
    <s v="Durante el 2do semestre/2021, se aplicó la encuesta de adopción y percepción de integridad en la entidad, a fin de conocer los resultados del indicador que permita implementar una mitología eficiente para el fortalecimiento e interiorización de la integridad al interior de la entidad, y  fortalecer el Plan de acción de Acción a partir de los resultados encontrados._x000a_Evidencia: Fila 50- Informe adopción y percepción de integridad II S - 2021_x000a_Link:  https://drive.google.com/drive/u/0/folders/1BCLXi2EN3iPeXWyF58kxPQm3Alfjz4W0"/>
    <m/>
    <m/>
    <m/>
  </r>
  <r>
    <n v="46"/>
    <s v="Medir la eficiencia en el uso de los recursos asignados mediante la verificación del Indicador de PAC no Utilizado (INPANUT) del 100%  de los límites establecidos por el Tesoro Nacional para cada objeto de gasto (gastos de personal 95%, adquisición de bienes y servicios 90%, transferencias 95% y proyectos de inversión 95%) a través del control de la programación aprobada por la Dirección del Tesoro Nacional (DTN) y ejecutada por los distintos procesos de la Entidad, para evitar el incumplimiento de pago de obligaciones programadas  y sanciones por la no ejecución adecuada  de manera mensual"/>
    <s v="Administrar, registrar y controlar los recursos financieros de la Entidad conforme a las disposiciones legales vigentes y los principios organizacionales, para el logro de los objetivos misionales y la toma de decisiones."/>
    <x v="7"/>
    <s v="Eficiencia"/>
    <s v="Nivel de ejecución del Plan Anualizado de Caja (PAC) para gastos de personal"/>
    <s v="Valor total de los pagos realizados en el periodo con cargo al plan anualizado de caja ( PAC) asignado para gastos de personal / Valor total del plan anualizado de caja (pac) mensual asignado en el periodo para gastos de personal "/>
    <s v="Porcentaje"/>
    <s v="mensual"/>
    <n v="1"/>
    <s v="&gt;=50% y &lt;70%"/>
    <s v="&gt;=70% y &lt;95%"/>
    <s v="&gt;=95% y &lt;=100%"/>
    <n v="2675071592"/>
    <n v="2790440631"/>
    <x v="16"/>
    <x v="1"/>
    <s v="Una vez adelantada la evaluación mensual de la ejecución del PAC y remitida por el GIT de Talento Humano  a través de Correo electrónico mensual , se evidencia que en el semestre los gastos de personal tuvieron una buena ejecución de PAC 96%. _x000a_EL INPANUT AL FINALIZAR EL SEMESTRE FUE DEL 4% dentro los parámetros permitidos por ministerio de hacienda y tn - grupo pac 5% evidencia archivo PDF -  EJECUCIÓN PAC SEMESTRE 2021 - INPANUT https://drive.google.com/drive/u/0/folders/1IlXLH0BwlCvWvy-nGK7DSjSjM4pIBuOX"/>
    <m/>
    <m/>
    <m/>
  </r>
  <r>
    <n v="47"/>
    <s v="Medir la eficiencia en el uso de los recursos asignados mediante la verificación del Indicador de PAC no Utilizado (INPANUT) del 100%  de los límites establecidos por el Tesoro Nacional para cada objeto de gasto (gastos de personal 95%, adquisición de bienes y servicios 90%, transferencias 95% y proyectos de inversión 95%) a través del control de la programación aprobada por la Dirección del Tesoro Nacional (DTN) y ejecutada por los distintos procesos de la Entidad, para evitar el incumplimiento de pago de obligaciones programadas  y sanciones por la no ejecución adecuada  de manera mensual"/>
    <s v="Administrar, registrar y controlar los recursos financieros de la Entidad conforme a las disposiciones legales vigentes y los principios organizacionales, para el logro de los objetivos misionales y la toma de decisiones."/>
    <x v="7"/>
    <s v="Eficiencia"/>
    <s v="Nivel de Ejecución del  Plan Anualizado de Caja (PAC) para gastos de adquisición de bienes y servicios"/>
    <s v=" Valor total de los pagos realizados en el periodo con cargo al plan anualizado de caja ( PAC) asignado para gastos de adquisición de bienes y servicios  / Valor total del plan anualizado de caja (pac) mensual asignado en el periodo para gastos de adquisición de bienes y servicios"/>
    <s v="Porcentaje"/>
    <s v="mensual"/>
    <n v="1"/>
    <s v="&gt;=50% y &lt;75%"/>
    <s v="&gt;=75% y &lt;90%"/>
    <s v="&gt;=90% y &lt;=100%"/>
    <n v="10102436653.139999"/>
    <n v="11245257270"/>
    <x v="17"/>
    <x v="1"/>
    <s v="Una vez adelantada las evaluaciones mensuales de la ejecución del PAC del semestre se evidencia del total de PAC programado y asignado de 11.245 millones hubo pagos reales por $11.898 millones y PAC Gestionado (obligado) por 204 millones, generando una GESTIÓN DE PAC del 90%_x000a_El INPANUT fue del 10 % encontrándose dentro de los parámetros permitidos por Ministerio de Hacienda y Crédito Público y TN - 10% https://drive.google.com/drive/u/0/folders/1IlXLH0BwlCvWvy-nGK7DSjSjM4pIBuOX"/>
    <m/>
    <m/>
    <m/>
  </r>
  <r>
    <n v="48"/>
    <s v="Medir la eficiencia en el uso de los recursos asignados mediante la verificación del Indicador de PAC no Utilizado (INPANUT) del 100%  de los límites establecidos por el Tesoro Nacional para cada objeto de gasto (gastos de personal 95%, adquisición de bienes y servicios 90%, transferencias 95% y proyectos de inversión 95%) a través del control de la programación aprobada por la Dirección del Tesoro Nacional (DTN) y ejecutada por los distintos procesos de la Entidad, para evitar el incumplimiento de pago de obligaciones programadas  y sanciones por la no ejecución adecuada  de manera mensual"/>
    <s v="Administrar, registrar y controlar los recursos financieros de la Entidad conforme a las disposiciones legales vigentes y los principios organizacionales, para el logro de los objetivos misionales y la toma de decisiones."/>
    <x v="7"/>
    <s v="Eficiencia"/>
    <s v="Nivel de Ejecución del  Plan Anualizado de Caja (PAC) para gastos de transferencias"/>
    <s v="Valor total de los pagos realizados en el periodo con cargo al plan anualizado de caja ( PAC) asignado para transferencias / Valor total del plan anualizado de caja (pac) mensual asignado en el periodo para gastos de transferencias  "/>
    <s v="Porcentaje"/>
    <s v="mensual"/>
    <n v="1"/>
    <s v="&gt;=50% y &lt;75%"/>
    <s v="&gt;=75% y &lt;95%"/>
    <s v="&gt;=95% y &lt;=100%"/>
    <n v="228645595506"/>
    <n v="245312683557"/>
    <x v="18"/>
    <x v="0"/>
    <s v="Una vez adelantada las evaluaciones mensuales de la ejecución del PAC del semestre se evidencia del total de PAC programado y asignado de $245.312 millones hubo pagos reales por $221.019 millones y PAC Gestionado (obligado) por $7.626 millones, generando una GESTIÓN DE PAC del 93%, por debajo del límite permitido de 95%_x000a_El INPANUT fue del 7 %superando los parámetros permitidos por Ministerio de Hacienda y Crédito Público y TN - 5% , dos puntos por encima de no ejecución ocasionado porque en el mes de diciembre se solicitaron más recursos de los ejecutados tanto en la unidad salud no se ejecutó $1.398 millones y en la Unidad pensión $1.431 millones entre mayor valor solicitado para la nómina de pensionados, sentencias y auxilios funerarios. https://drive.google.com/drive/u/0/folders/1IlXLH0BwlCvWvy-nGK7DSjSjM4pIBuOX"/>
    <s v="Teniendo en cuenta que el indicador es valorado por Comité Institucional de Gestión y Desempeño, monitoreados por la Oficina de Planeación y Sistemas y así mismo se reporta semestralmente como indicador Estratégicos para que sea valorado en el Comité de Revisión por la Dirección, desde los distintos comités se diseñe una con el fin de dar cumplimiento  a la actividad 12 del Procedimiento APGRFGTEPT20 ADMINISTRACIÓN DE PAC (CONTROL DE PAGOS)  Y Líderes de los procesos, coordinadores de Grupos Internos de Trabajo, supervisores de Contratos, interventores, en el sentido que se establezcan las acciones correctivas a fin de optimizar la ejecución de los recursos asignados, encaminada a una mejor planificación de recursos necesarios para el cumplimiento de pago de obligaciones"/>
    <m/>
    <m/>
  </r>
  <r>
    <n v="49"/>
    <s v="Medir la eficiencia en el uso de los recursos asignados mediante la verificación del Indicador de PAC no Utilizado (INPANUT) del 100%  de los límites establecidos por el Tesoro Nacional para cada objeto de gasto (gastos de personal 95%, adquisición de bienes y servicios 90%, transferencias 95% y proyectos de inversión 95%) a través del control de la programación aprobada por la Dirección del Tesoro Nacional (DTN) y ejecutada por los distintos procesos de la Entidad, para evitar el incumplimiento de pago de obligaciones programadas  y sanciones por la no ejecución adecuada  de manera mensual"/>
    <s v="Administrar, registrar y controlar los recursos financieros de la Entidad conforme a las disposiciones legales vigentes y los principios organizacionales, para el logro de los objetivos misionales y la toma de decisiones."/>
    <x v="7"/>
    <s v="Eficiencia"/>
    <s v="Nivel de Ejecución del  Plan Anualizado de Caja (PAC) para gastos de proyectos de inversión"/>
    <s v="Valor total de los pagos realizados en el periodo con cargo al plan anualizado de caja ( PAC) asignado para proyectos de inversión / Valor total del plan anualizado de caja (pac) mensual asignado en el periodo para gastos de proyectos de inversión"/>
    <s v="Porcentaje"/>
    <s v="mensual"/>
    <n v="1"/>
    <s v="&gt;=50% y &lt;75%"/>
    <s v="&gt;=75% y &lt;95%"/>
    <s v="&gt;=95% y &lt;=100%"/>
    <n v="1327643198.05"/>
    <n v="1547788866"/>
    <x v="19"/>
    <x v="0"/>
    <s v="Una vez adelantada las evaluaciones mensuales de la ejecución del PAC del semestre se evidencia del total de PAC programado y asignado de 1.548 millones hubo pagos reales por $1.328 millones, generando una GESTIÓN DE PAC del 86%_x000a_El INPANUT fue del 14 % superando  los parámetros permitidos por Ministerio de Hacienda y Crédito Público y TN - 5%, nueve puntos por encima de no ejecución. Es un rubro que durante el semestre ha tenido una deficiente ejecución de recursos y sanciones por parte del Ministerio de hacienda y Crédito Público &quot;no asignando pac&quot;. https://drive.google.com/drive/u/0/folders/1IlXLH0BwlCvWvy-nGK7DSjSjM4pIBuOX"/>
    <s v="Teniendo en cuenta que el indicador es valorado por Comité Institucional de Gestión y Desempeño, monitoreados por la Oficina de Planeación y Sistemas y así mismo se reporta semestralmente como indicador Estratégicos para que sea valorado en el Comité de Revisión por la Dirección, desde los distintos comités se diseñe una con el fin de dar cumplimiento  a la actividad 12 del Procedimiento APGRFGTEPT20 ADMINISTRACIÓN DE PAC (CONTROL DE PAGOS)  Y Líderes de los procesos, coordinadores de Grupos Internos de Trabajo, supervisores de Contratos, interventores, en el sentido que se establezcan las acciones correctivas a fin de optimizar la ejecución de los recursos asignados, encaminada a una mejor planificación de recursos necesarios para el cumplimiento de pago de obligaciones"/>
    <m/>
    <m/>
  </r>
  <r>
    <n v="50"/>
    <m/>
    <s v="Administrar, registrar y controlar los recursos financieros de la Entidad conforme a las disposiciones legales vigentes y los principios organizacionales, para el logro de los objetivos misionales y la toma de decisiones."/>
    <x v="7"/>
    <s v="Eficiencia"/>
    <s v="Administración del Recaudo "/>
    <s v="No. de pilas recibidas /  No. de recaudos recibidos según lo financiero"/>
    <s v="Porcentaje"/>
    <s v="Semestral"/>
    <n v="1"/>
    <s v="&lt;=89%"/>
    <s v="&gt;=90% "/>
    <s v="&gt;=95% "/>
    <n v="7970"/>
    <n v="7970"/>
    <x v="5"/>
    <x v="1"/>
    <s v="En el semestre de Junio 2021 a Noviembre de 2021 fueron_x000a_recibidos 7.970 recaudos de los cuales el operador de información SOI reportó en su totalidad las planillas de autoliquidación a ADRES generando una efectiva identificación del recaudo acordes a lo establecido en el Decreto 4023 de 2011 https://drive.google.com/drive/u/0/folders/11goS_7K4oV4MAuTKlTI_9kpE4XkZyLmb"/>
    <m/>
    <m/>
    <m/>
  </r>
  <r>
    <n v="51"/>
    <m/>
    <s v="Administrar, registrar y controlar los recursos financieros de la Entidad conforme a las disposiciones legales vigentes y los principios organizacionales, para el logro de los objetivos misionales y la toma de decisiones."/>
    <x v="7"/>
    <s v="Eficacia"/>
    <s v="Conciliaciones entre procesos"/>
    <s v="Numero de conciliaciones entre procesos realizadas / Numero de conciliaciones entre procesos programadas"/>
    <s v="Porcentaje"/>
    <s v="mensual"/>
    <n v="1"/>
    <s v="&lt;=50%"/>
    <s v="&gt;=60% "/>
    <s v="&gt;=90% "/>
    <n v="66"/>
    <n v="100"/>
    <x v="20"/>
    <x v="0"/>
    <s v="Este indicador muestra las conciliaciones entre procesos que se genera en la actividad contable, para trimestre junio-septiembre del 2021 las cuales suman 1). 38 conciliaciones bancarias : 2) 8 conciliaciones nomina de empleados. 3) 1 conciliación art. 1 4) 1 conciliaciones de autos 5) 2 conciliaciones de almacén 6) 10 de defensa judicial 7) 1 conciliación de ingresos entre afiliaciones y tesorería 8) 2 conciliaciones de la cuenta CUN 9) 2 conciliaciones cuentas de operaciones reciprocas 10) 1 conciliación de gastos https://drive.google.com/drive/u/0/folders/1Eezz9Q5ie2q8NOzqe6DQy-TkctFudukR"/>
    <m/>
    <m/>
    <m/>
  </r>
  <r>
    <n v="52"/>
    <s v="Presentar  de manera oportuna el manejo y control de los recursos financieros asignados a la entidad para su normal funcionamiento con el fin de ser modelos de gestión financiera dentro del sector publico en cada vigencia fiscal "/>
    <s v="Administrar, registrar y controlar los recursos financieros de la Entidad conforme a las disposiciones legales vigentes y los principios organizacionales, para el logro de los objetivos misionales y la toma de decisiones."/>
    <x v="7"/>
    <s v="Eficacia"/>
    <s v="Administración de la información contable"/>
    <s v="Presentación oportuna de estados financieros / Estados financieros a presentar"/>
    <s v="Porcentaje"/>
    <s v="mensual"/>
    <n v="1"/>
    <s v="&gt;=50% y &lt;70%"/>
    <s v="&gt;=70% y &lt;95%"/>
    <s v="&gt;=95% y &lt;=100%"/>
    <n v="3"/>
    <n v="3"/>
    <x v="5"/>
    <x v="1"/>
    <s v="Para el III cuatrimestre de 2021 se presentaron la totalidad de la información contable a Entes de Control. https://drive.google.com/drive/u/0/folders/134kqbqA0-Bm_Is185ycGZR9XmZzJDQDw"/>
    <m/>
    <m/>
    <m/>
  </r>
  <r>
    <n v="53"/>
    <s v="Realizar seguimiento al presupuesto asignado a la Entidad para lograr una ejecución mínima del 95% a través de un informe cuatrimestral de los compromisos enviado a los Jefes  para el cumplimiento de las normas legales y los lineamientos establecidos  para la respectiva vigencia"/>
    <s v="Administrar, registrar y controlar los recursos financieros de la Entidad conforme a las disposiciones legales vigentes y los principios organizacionales, para el logro de los objetivos misionales y la toma de decisiones."/>
    <x v="7"/>
    <s v="Eficacia"/>
    <s v="Ejecución Presupuesto de Ingresos - primer cuatrimestre"/>
    <s v="Vr total del recaudo en efectivo acumulado neto para el primer cuatrimestre de la vigencia / Aforo Vigente "/>
    <s v="Porcentaje"/>
    <s v="Cuatrimestral"/>
    <n v="0.33"/>
    <s v="&lt;20%"/>
    <s v="&gt;=20% y &lt;33%"/>
    <s v="&gt;=33%"/>
    <m/>
    <m/>
    <x v="21"/>
    <x v="4"/>
    <s v="NO APLICA PARA ESTE SEMESTRE "/>
    <m/>
    <m/>
    <m/>
  </r>
  <r>
    <n v="54"/>
    <s v="Realizar seguimiento al presupuesto asignado a la Entidad para lograr una ejecución mínima del 95% a través de un informe cuatrimestral de los compromisos enviado a los Jefes  para el cumplimiento de las normas legales y los lineamientos establecidos  para la respectiva vigencia"/>
    <s v="Administrar, registrar y controlar los recursos financieros de la Entidad conforme a las disposiciones legales vigentes y los principios organizacionales, para el logro de los objetivos misionales y la toma de decisiones."/>
    <x v="7"/>
    <s v="Eficacia"/>
    <s v="Ejecución Presupuesto de Ingresos - segundo cuatrimestre"/>
    <s v="Vr total del recaudo en efectivo acumulado neto para el segundo cuatrimestre de la vigencia / Aforo Vigente "/>
    <s v="Porcentaje"/>
    <s v="Cuatrimestral"/>
    <n v="0.63"/>
    <s v="&lt;50%"/>
    <s v="&gt;=50% y &lt;63%"/>
    <s v="&gt;=63%"/>
    <m/>
    <m/>
    <x v="21"/>
    <x v="4"/>
    <m/>
    <m/>
    <m/>
    <m/>
  </r>
  <r>
    <n v="55"/>
    <s v="Realizar seguimiento al presupuesto asignado a la Entidad para lograr una ejecución mínima del 95% a través de un informe cuatrimestral de los compromisos enviado a los Jefes  para el cumplimiento de las normas legales y los lineamientos establecidos  para la respectiva vigencia"/>
    <s v="Administrar, registrar y controlar los recursos financieros de la Entidad conforme a las disposiciones legales vigentes y los principios organizacionales, para el logro de los objetivos misionales y la toma de decisiones."/>
    <x v="7"/>
    <s v="Eficacia"/>
    <s v="Ejecución Presupuesto de Ingresos - tercer cuatrimestre"/>
    <s v="Vr total del recaudo en efectivo acumulado neto para el tercer cuatrimestre de la vigencia / Aforo Vigente "/>
    <s v="Porcentaje"/>
    <s v="Cuatrimestral"/>
    <n v="1"/>
    <s v="&lt;80%"/>
    <s v="&gt;=80% y &lt;95%"/>
    <s v="&gt;=95%"/>
    <m/>
    <m/>
    <x v="21"/>
    <x v="4"/>
    <m/>
    <m/>
    <m/>
    <m/>
  </r>
  <r>
    <n v="56"/>
    <s v="Realizar seguimiento al presupuesto asignado a la Entidad para lograr una ejecución mínima del 95% a través de un informe cuatrimestral de los compromisos enviado a los Jefes  para el cumplimiento de las normas legales y los lineamientos establecidos  para la respectiva vigencia"/>
    <s v="Administrar, registrar y controlar los recursos financieros de la Entidad conforme a las disposiciones legales vigentes y los principios organizacionales, para el logro de los objetivos misionales y la toma de decisiones."/>
    <x v="7"/>
    <s v="Eficacia"/>
    <s v="Ejecución Presupuesto de gastos de funcionamiento - primer cuatrimestre"/>
    <s v="Vr total de los compromisos de funcionamiento  acumulados para el primer cuatrimestre de la vigencia / Apropiación Vigente "/>
    <s v="Porcentaje"/>
    <s v="Cuatrimestral"/>
    <n v="0.33"/>
    <s v="&lt;20%"/>
    <s v="&gt;=20% y &lt;33%"/>
    <s v="&gt;=33%"/>
    <m/>
    <m/>
    <x v="21"/>
    <x v="4"/>
    <s v="NO APLICA PARA ESTE SEMESTRE "/>
    <m/>
    <m/>
    <m/>
  </r>
  <r>
    <n v="57"/>
    <s v="Realizar seguimiento al presupuesto asignado a la Entidad para lograr una ejecución mínima del 95% a través de un informe cuatrimestral de los compromisos enviado a los Jefes  para el cumplimiento de las normas legales y los lineamientos establecidos  para la respectiva vigencia"/>
    <s v="Administrar, registrar y controlar los recursos financieros de la Entidad conforme a las disposiciones legales vigentes y los principios organizacionales, para el logro de los objetivos misionales y la toma de decisiones."/>
    <x v="7"/>
    <s v="Eficacia"/>
    <s v="Ejecución Presupuesto de gastos de funcionamiento - segundo cuatrimestre"/>
    <s v="Vr total de los compromisos de funcionamiento  acumulados para el segundo cuatrimestre de la vigencia / Apropiación Vigente "/>
    <s v="Porcentaje"/>
    <s v="Cuatrimestral"/>
    <n v="0.63"/>
    <s v="&lt;50%"/>
    <s v="&gt;=50% y &lt;63%"/>
    <s v="&gt;=63%"/>
    <m/>
    <m/>
    <x v="21"/>
    <x v="4"/>
    <m/>
    <m/>
    <m/>
    <m/>
  </r>
  <r>
    <n v="58"/>
    <s v="Realizar seguimiento al presupuesto asignado a la Entidad para lograr una ejecución mínima del 95% a través de un informe cuatrimestral de los compromisos enviado a los Jefes  para el cumplimiento de las normas legales y los lineamientos establecidos  para la respectiva vigencia"/>
    <s v="Administrar, registrar y controlar los recursos financieros de la Entidad conforme a las disposiciones legales vigentes y los principios organizacionales, para el logro de los objetivos misionales y la toma de decisiones."/>
    <x v="7"/>
    <s v="Eficacia"/>
    <s v="Ejecución Presupuesto de gastos de funcionamiento - tercer cuatrimestre"/>
    <s v="Vr total de los compromisos de funcionamiento  acumulados para el tercer cuatrimestre de la vigencia / Apropiación Vigente "/>
    <s v="Porcentaje"/>
    <s v="Cuatrimestral"/>
    <n v="1"/>
    <s v="&lt;80%"/>
    <s v="&gt;=80% y &lt;95%"/>
    <s v="&gt;=95%"/>
    <m/>
    <m/>
    <x v="21"/>
    <x v="4"/>
    <m/>
    <m/>
    <m/>
    <m/>
  </r>
  <r>
    <n v="59"/>
    <s v="Realizar seguimiento al presupuesto asignado a la Entidad para lograr una ejecución mínima del 95% a través de un informe cuatrimestral de los compromisos enviado a los Jefes  para el cumplimiento de las normas legales y los lineamientos establecidos  para la respectiva vigencia"/>
    <s v="Administrar, registrar y controlar los recursos financieros de la Entidad conforme a las disposiciones legales vigentes y los principios organizacionales, para el logro de los objetivos misionales y la toma de decisiones."/>
    <x v="7"/>
    <s v="Eficacia"/>
    <s v="Ejecución Presupuesto de gastos de Inversión - primer cuatrimestre"/>
    <s v="Vr total de los Compromisos de Inversión para el primer cuatrimestre de la vigencia / Apropiación Vigente "/>
    <s v="Porcentaje"/>
    <s v="Cuatrimestral"/>
    <n v="0.33"/>
    <s v="&lt;20%"/>
    <s v="&gt;=20% y &lt;33%"/>
    <s v="&gt;=33%"/>
    <m/>
    <m/>
    <x v="21"/>
    <x v="4"/>
    <s v="NO APLICA PARA ESTE SEMESTRE "/>
    <m/>
    <m/>
    <m/>
  </r>
  <r>
    <n v="60"/>
    <s v="Realizar seguimiento al presupuesto asignado a la Entidad para lograr una ejecución mínima del 95% a través de un informe cuatrimestral de los compromisos enviado a los Jefes  para el cumplimiento de las normas legales y los lineamientos establecidos  para la respectiva vigencia"/>
    <s v="Administrar, registrar y controlar los recursos financieros de la Entidad conforme a las disposiciones legales vigentes y los principios organizacionales, para el logro de los objetivos misionales y la toma de decisiones."/>
    <x v="7"/>
    <s v="Eficacia"/>
    <s v="Ejecución Presupuesto de gastos de Inversión - segundo cuatrimestre"/>
    <s v="Vr total de los Compromisos de Inversión para el segundo cuatrimestre de la vigencia / Apropiación Vigente "/>
    <s v="Porcentaje"/>
    <s v="Cuatrimestral"/>
    <n v="0.63"/>
    <s v="&lt;50%"/>
    <s v="&gt;=50% y &lt;63%"/>
    <s v="&gt;=63%"/>
    <m/>
    <m/>
    <x v="21"/>
    <x v="4"/>
    <m/>
    <m/>
    <m/>
    <m/>
  </r>
  <r>
    <n v="61"/>
    <s v="Realizar seguimiento al presupuesto asignado a la Entidad para lograr una ejecución mínima del 95% a través de un informe cuatrimestral de los compromisos enviado a los Jefes  para el cumplimiento de las normas legales y los lineamientos establecidos  para la respectiva vigencia"/>
    <s v="Administrar, registrar y controlar los recursos financieros de la Entidad conforme a las disposiciones legales vigentes y los principios organizacionales, para el logro de los objetivos misionales y la toma de decisiones."/>
    <x v="7"/>
    <s v="Eficacia"/>
    <s v="Ejecución Presupuesto de gastos de Inversión - tercero cuatrimestre"/>
    <s v="Vr total de los Compromisos de Inversión para el tercer cuatrimestre de la vigencia / Apropiación Vigente "/>
    <s v="Porcentaje"/>
    <s v="Cuatrimestral"/>
    <n v="1"/>
    <s v="&lt;80%"/>
    <s v="&gt;=80% y &lt;95%"/>
    <s v="&gt;=95%"/>
    <m/>
    <m/>
    <x v="21"/>
    <x v="4"/>
    <m/>
    <m/>
    <m/>
    <m/>
  </r>
  <r>
    <n v="62"/>
    <m/>
    <s v="Administrar, registrar y controlar los recursos financieros de la Entidad conforme a las disposiciones legales vigentes y los principios organizacionales, para el logro de los objetivos misionales y la toma de decisiones."/>
    <x v="7"/>
    <s v="Eficiencia"/>
    <s v="Acuerdos Registrados en el SIIF"/>
    <s v="No de acuerdos registrados en el SIIF / No. De acuerdos aprobados"/>
    <s v="Porcentaje"/>
    <s v="Semestral"/>
    <n v="1"/>
    <s v="&lt;90%"/>
    <s v="&gt;=90% y &lt;100%"/>
    <n v="1"/>
    <n v="4"/>
    <n v="4"/>
    <x v="5"/>
    <x v="1"/>
    <s v="Durante el III cuatrimestre se registraron 4 acuerdos con los consecutivos 009 - 010-011-012. https://drive.google.com/drive/u/0/folders/1_-FI-QcR4zvk63B0U4OgfE-6ef-mtniJ"/>
    <m/>
    <m/>
    <m/>
  </r>
  <r>
    <n v="63"/>
    <m/>
    <s v="Gestionar  el recaudo de obligaciones  creadas a favor y en contra de la nación, producto de las entidades liquidadas del sector salud o aquellas entidades fusionadas, transformadas y/o asignadas a la entidad por el gobierno nacional, dada su naturaleza y conveniencia."/>
    <x v="8"/>
    <s v="Eficiencia"/>
    <s v="Cobro persuasivo perjudico"/>
    <s v="No. de expedientes devueltos por cobro persuasivo en el trimestre / Total de expedientes ejecutoriados y con liquidación certificada de la deuda  entregados a cobro persuasivo en el trimestre"/>
    <s v="Porcentaje"/>
    <s v="POR EVENTO"/>
    <n v="0.1"/>
    <s v="&gt;=50 y &lt;=100%"/>
    <s v="&gt;=10% y &lt;50%"/>
    <s v="0% y &lt;=10%"/>
    <m/>
    <m/>
    <x v="22"/>
    <x v="4"/>
    <m/>
    <m/>
    <m/>
    <m/>
  </r>
  <r>
    <n v="64"/>
    <m/>
    <s v="Gestionar  el recaudo de obligaciones  creadas a favor y en contra de la nación, producto de las entidades liquidadas del sector salud o aquellas entidades fusionadas, transformadas y/o asignadas a la entidad por el gobierno nacional, dada su naturaleza y conveniencia."/>
    <x v="8"/>
    <s v="Eficiencia"/>
    <s v="Eficiencia en el trámite administrativo a acreedores de cuotas partes"/>
    <s v="No. de cuentas de cobro por concepto de cuotas partes tramitadas en términos en el trimestre / No. de cuentas de cobro recibidas  por concepto de cuotas partes en el trimestre"/>
    <s v="Porcentaje"/>
    <s v="POR EVENTO"/>
    <n v="1"/>
    <s v="&lt;50%"/>
    <s v="&gt;=50% y &lt;90%"/>
    <s v="&gt;=90% y &lt;=100%"/>
    <n v="241"/>
    <n v="241"/>
    <x v="5"/>
    <x v="1"/>
    <s v="En el segundo semestre de 2021, se objetaron o contestaron (241) cuentas de cobro, respecto de (241) allegadas. Evidencias carpeta drive denominada EVIDENCIAS REPORTE II SEMESTRE 2021 - GESTIÓN DE COBRO - FILA 69, que se encuentra en el link: https://drive.google.com/drive/folders/1NT83siEg6ywVarVlSUpjFw84vc1jE9up?usp=sharing"/>
    <m/>
    <m/>
    <m/>
  </r>
  <r>
    <n v="65"/>
    <m/>
    <s v="Gestionar  el recaudo de obligaciones  creadas a favor y en contra de la nación, producto de las entidades liquidadas del sector salud o aquellas entidades fusionadas, transformadas y/o asignadas a la entidad por el gobierno nacional, dada su naturaleza y conveniencia."/>
    <x v="8"/>
    <s v="Eficiencia"/>
    <s v="Eficiencia en el trámite administrativo a deudores de cuotas partes."/>
    <s v="No. de liquidaciones certificadas de deuda tramitadas dentro de los 90 días siguientes a su recibo en la etapa de cobro persuasivo durante el trimestre / Total  de liquidaciones certificadas de deuda recibidas para tramitar en la etapa de cobro persuasivo durante el trimestre "/>
    <s v="Porcentaje"/>
    <s v="POR EVENTO"/>
    <n v="1"/>
    <s v="&lt;50%"/>
    <s v="&gt;=50% y &lt;90%"/>
    <s v="&gt;=90% y &lt;=100%"/>
    <n v="21"/>
    <n v="21"/>
    <x v="5"/>
    <x v="1"/>
    <s v="En el segundo semestre de 2021, de los 21 expedientes que se mantuvieron en cobro persuasivo, se enviaron citaciones y gestionaron 21 expedientes. Evidencias carpeta drive denominada EVIDENCIAS REPORTE II SEMESTRE 2021 - GESTIÓN DE COBRO - FILA 70, que se encuentra en el link: https://drive.google.com/drive/folders/1NT83siEg6ywVarVlSUpjFw84vc1jE9up?usp=sharing"/>
    <m/>
    <m/>
    <m/>
  </r>
  <r>
    <n v="66"/>
    <m/>
    <s v="Gestionar  el recaudo de obligaciones  creadas a favor y en contra de la nación, producto de las entidades liquidadas del sector salud o aquellas entidades fusionadas, transformadas y/o asignadas a la entidad por el gobierno nacional, dada su naturaleza y conveniencia."/>
    <x v="8"/>
    <s v="Eficiencia"/>
    <s v="Contestación de peticiones  elevados por usuarios y terceros interesados dirigidos a gestión de cobro "/>
    <s v="No de  respuestas de peticiones y requerimientos  de usuarios y terceros interesados realizadas en gestión de cobro en el trimestre / Total  de peticiones y requerimientos de usuarios y terceros interesados en gestión de cobro  radicadas durante el trimestre"/>
    <s v="Porcentaje"/>
    <s v="POR EVENTO"/>
    <n v="1"/>
    <s v="&lt;50%"/>
    <s v="&gt;=50% y &lt;90%"/>
    <s v="&gt;=90% y &lt;=100%"/>
    <n v="317"/>
    <n v="317"/>
    <x v="5"/>
    <x v="1"/>
    <s v="Durante el II semestre de 2021 el área de cobro coactivo emitió 317 radicados de salida correspondientes a 317 respuestas de peticiones y/o requerimientos de usuarios relacionadas con los procedimientos administrativos de cobro. Evidencia: https://drive.google.com/drive/u/1/folders/1ICc9T4rH_cnuVU4g5eqn8B0bs_bp64Mp"/>
    <m/>
    <m/>
    <m/>
  </r>
  <r>
    <n v="67"/>
    <s v="APLICAR LA CARTERA POR CONCEPTO DE CUOTAS PARTES FPS E ISS CON UNA META MÍNIMA DEL 60%, MEDIANTE LA REALIZACIÓN DE LA GESTIÓN NECESARIA PARA OBTENER EL RECAUDO DE LAS OBLIGACIONES DE LA VIGENCIA"/>
    <s v="Gestionar  el recaudo de obligaciones  creadas a favor y en contra de la nación, producto de las entidades liquidadas del sector salud o aquellas entidades fusionadas, transformadas y/o asignadas a la entidad por el gobierno nacional, dada su naturaleza y conveniencia."/>
    <x v="8"/>
    <s v="Eficacia"/>
    <s v="Porcentaje de cartera aplicada en la vigencia"/>
    <s v="Valor de la cartera por concepto de cuotas partes fps e iss aplicada en la vigencia / Valor del recaudo de la cartera reportada por tesorería en la vigencia"/>
    <s v="Porcentaje"/>
    <s v="POR EVENTO"/>
    <n v="1"/>
    <s v="&lt;40%"/>
    <s v="&gt;=40% y &lt;60%"/>
    <s v="&gt;=60% y &lt;=100%"/>
    <n v="174802342"/>
    <n v="216675471.5"/>
    <x v="23"/>
    <x v="1"/>
    <s v="Durante el II semestre de 2021, el área de cobro coactivo aplico y traslado a las administradoras al sistema de seguridad social y/o Tesoro Nacional el valor de $2.469.414.312,115 por concepto de cuotas partes FPS e ISS. Así mismo la Dependencia recaudo en el Banco agrario la suma de $134.799.203 correspondiente a cuotas partes FPS. Evidencia: https://drive.google.com/drive/u/1/folders/1K04LYBSIJVn1paL5PUGLaNUTIm1s_uuM"/>
    <m/>
    <m/>
    <m/>
  </r>
  <r>
    <n v="68"/>
    <s v="Aplicar la cartera por concepto de cuotas partes fps e iss  en un 100%  mediante la realización de la gestión necesaria  para obtener el recaudo de las  obligaciones   de la vigencia"/>
    <s v="Gestionar  el recaudo de obligaciones  creadas a favor y en contra de la nación, producto de las entidades liquidadas del sector salud o aquellas entidades fusionadas, transformadas y/o asignadas a la entidad por el gobierno nacional, dada su naturaleza y conveniencia."/>
    <x v="8"/>
    <s v="Eficacia"/>
    <s v="Porcentaje de recaudo de cartera en etapa coactiva"/>
    <s v="Valor de la cartera recaudada en etapa coactiva durante la vigencia / Valor total de la cartera gestionada en etapa coactiva durante la vigencia"/>
    <s v="Porcentaje"/>
    <s v="POR EVENTO"/>
    <n v="1"/>
    <s v="&lt;30%"/>
    <s v="&gt;=30% y &lt;60%"/>
    <s v="&gt;=60% y &lt;=100%"/>
    <n v="1325217703.8099999"/>
    <n v="27119179566"/>
    <x v="24"/>
    <x v="2"/>
    <s v="Durante el II semestre de 2021, el área de cobro coactivo recaudo la suma de $1.325.217.703,81 y gestiono una cartera por valor de $27.119.179.566. Evidencia: https://drive.google.com/drive/u/1/folders/1kBOK1GMYbww0lsYEMQbeaHUWB5FuKQPk"/>
    <s v="Aumentar el recaudo por parte de la oficina de cobro coactivo ISS y FPS."/>
    <s v="Aumentar la proyección de actos administrativos que decreten medidas cautelares a cuentas bancarias, con sus respectivos oficios de orden de embargo e incrementar los acuerdos de pago para recaudo voluntario con los ejecutados"/>
    <s v="Incrementar el recurso humano de perfil financiero y jurídico con la finalidad de que sean expedidas mayor numero de liquidaciones actualizadas de la deuda para que con este suministro los abogados aumenten la proyección de autos de embargo. "/>
  </r>
  <r>
    <n v="69"/>
    <m/>
    <s v="Asistir jurídicamente a la entidad con el objeto de asesorar su gestión, garantizar la defensa, la adecuada gestión y auto regulación, así como la adquisición de bienes y servicios requeridos por los procesos para el desarrollo de sus funciones mediante la aplicación de parámetros de calidad, oportunidad y transparencia"/>
    <x v="9"/>
    <s v="Eficacia"/>
    <s v="Emisión de conceptos jurídicos y contestación a derechos de petición"/>
    <s v="No de productos de emisión de conceptos jurídicos y contestación a derechos de petición realizados / No de conceptos jurídicos y contestación a derechos de petición requeridos"/>
    <s v="Porcentaje"/>
    <s v="POR EVENTO"/>
    <n v="1"/>
    <s v="&lt;50%"/>
    <s v="&gt;=50% y &lt;90%"/>
    <s v="&gt;=90% y &lt;=100%"/>
    <n v="512"/>
    <n v="512"/>
    <x v="5"/>
    <x v="1"/>
    <s v=" Durante el II semestre de 2021 solo se recibió 2 conceptos jurídicos y se contesto dentro del termino y se recibieron 510 peticiones de las cuelas 512 se contestaron en termino  . Es de resaltar  que a la OAJ llegan todos los PQRS y conceptos jurídicos de los grupos que los conforman y se reportan independientemente en esta misma Matriz de Indicadores de Gestión. La evidencia  https://docs.google.com/spreadsheets/d/1XUQR5DhYAa7f_FEOg7GYIyKGxZ23IUL4/edit?rtpof=true"/>
    <m/>
    <m/>
    <m/>
  </r>
  <r>
    <n v="70"/>
    <m/>
    <s v="Asistir jurídicamente a la entidad con el objeto de asesorar su gestión, garantizar la defensa, la adecuada gestión y auto regulación, así como la adquisición de bienes y servicios requeridos por los procesos para el desarrollo de sus funciones mediante la aplicación de parámetros de calidad, oportunidad y transparencia"/>
    <x v="9"/>
    <s v="Eficacia"/>
    <s v="Legalización de contratos en SIGEP 2"/>
    <s v="No de contratos de prestación de servicios profesionales ingresados al sigep2 / No de contratos de prestación de servicios profesionales celebrados"/>
    <s v="Porcentaje"/>
    <s v="POR EVENTO"/>
    <n v="1"/>
    <s v="&lt;50%"/>
    <s v="&gt;=50% y &lt;90%"/>
    <s v="&gt;=90% y &lt;=100%"/>
    <n v="111"/>
    <n v="111"/>
    <x v="5"/>
    <x v="1"/>
    <s v="Se ha vinculado de manera oportuna en el aplicativo del SIGEP cada uno de los contratos de prestación de servicios suscritos durante la vigencia 2021, la información podrá ser consultada en el siguiente link https://www.funcionpublica.gov.co/web/sigep/hojas-de-vida_x000a_"/>
    <m/>
    <m/>
    <m/>
  </r>
  <r>
    <n v="71"/>
    <s v="SER MODELO DE GESTIÓN PÚBLICA EN EL SECTOR SOCIAL."/>
    <s v="Asistir jurídicamente a la entidad con el objeto de asesorar su gestión, garantizar la defensa, la adecuada gestión y auto regulación, así como la adquisición de bienes y servicios requeridos por los procesos para el desarrollo de sus funciones mediante la aplicación de parámetros de calidad, oportunidad y transparencia"/>
    <x v="9"/>
    <s v="Eficacia"/>
    <s v="Publicaciones de contratos en la pagina web"/>
    <s v="No de contratos enviados para publicar  en la página web  / No de contratos celebrados mensualmente"/>
    <s v="Porcentaje"/>
    <s v="POR EVENTO"/>
    <n v="1"/>
    <s v="&lt;50%"/>
    <s v="&gt;=50% y &lt;90%"/>
    <s v="&gt;=90% y &lt;=100%"/>
    <n v="111"/>
    <n v="111"/>
    <x v="5"/>
    <x v="1"/>
    <s v="Se reportaron todos los procesos contractuales correspondientes a la vigencia 2021, los cuales se pueden evidenciar en la pagina oficial de la entidad: Ferrocarriles nacionales de Colombia - Contratación (fps.gov.co)"/>
    <m/>
    <m/>
    <m/>
  </r>
  <r>
    <n v="72"/>
    <s v="SER MODELO DE GESTIÓN PÚBLICA EN EL SECTOR SOCIAL."/>
    <s v="Asistir jurídicamente a la entidad con el objeto de asesorar su gestión, garantizar la defensa, la adecuada gestión y auto regulación, así como la adquisición de bienes y servicios requeridos por los procesos para el desarrollo de sus funciones mediante la aplicación de parámetros de calidad, oportunidad y transparencia"/>
    <x v="9"/>
    <s v="Eficacia"/>
    <s v="Representación judicial de la entidad"/>
    <s v="No.  de audiencias judiciales atendidas e informadas oportunamente / No.  de audiencias judiciales celebradas"/>
    <s v="Porcentaje"/>
    <s v="POR EVENTO"/>
    <n v="1"/>
    <s v="&lt;50%"/>
    <s v="&gt;=50% y &lt;90%"/>
    <s v="&gt;=90% y &lt;=100%"/>
    <n v="78"/>
    <n v="78"/>
    <x v="5"/>
    <x v="1"/>
    <s v="Durante el segundo semestre de 2021 se programaron 78 audiencias judiciales, de las cuales todas fueron debidamente atendidas y asistidas como corresponde_x000a__x000a_https://drive.google.com/drive/u/3/folders/1Cqvw1gDsZl34TugJdW3uNDIHsT7Skg6w"/>
    <m/>
    <m/>
    <m/>
  </r>
  <r>
    <n v="73"/>
    <s v="Registrar los procesos de contratación de la entidad en un 100% mediante la publicación en el sistema secop ii de las etapas pre contractual, contractual y pos contractual  para garantizar los principios de publicidad y transparencia en los términos contemplados en la norma"/>
    <s v="Asistir jurídicamente a la entidad con el objeto de asesorar su gestión, garantizar la defensa, la adecuada gestión y auto regulación, así como la adquisición de bienes y servicios requeridos por los procesos para el desarrollo de sus funciones mediante la aplicación de parámetros de calidad, oportunidad y transparencia"/>
    <x v="9"/>
    <s v="Eficacia"/>
    <s v="Publicación de procesos contractuales en secop "/>
    <s v="No. total de procesos contractuales abiertos en el semestre / No. de procesos contractuales publicados en el secop"/>
    <s v="Porcentaje"/>
    <s v="POR EVENTO"/>
    <n v="1"/>
    <s v="&lt;50%"/>
    <s v="&gt;=50% y &lt;90%"/>
    <s v="&gt;=90% y &lt;=100%"/>
    <n v="111"/>
    <n v="111"/>
    <x v="5"/>
    <x v="1"/>
    <s v="Se han publicado el 100% de los contratos celebrados a la fecha de acuerdo a la normatividad vigente, esta información podrá ser encontrara en https://community.secop.gov.co/Public/Tendering/ContractNoticeManagement/Index?currentLanguage=es-CO&amp;Page=login&amp;Country=CO&amp;SkinName=CCE"/>
    <m/>
    <m/>
    <m/>
  </r>
  <r>
    <n v="74"/>
    <s v="Responder en termino de oportunidad los requerimientos allegados al proceso asistencia jurídica en un 100% ejerciendo controles sobre el reparto y seguimiento al insumo requerido a los procesos misionales y de apoyo para evitar multas y sanciones por la no respuesta oportuna dentro del término legal otorgado"/>
    <s v="Asistir jurídicamente a la entidad con el objeto de asesorar su gestión, garantizar la defensa, la adecuada gestión y auto regulación, así como la adquisición de bienes y servicios requeridos por los procesos para el desarrollo de sus funciones mediante la aplicación de parámetros de calidad, oportunidad y transparencia"/>
    <x v="9"/>
    <s v="Eficacia"/>
    <s v="Acciones constitucionales de tutela"/>
    <s v="No. de acciones tutela contestadas en término de oportunidad / No. de acciones  tutela instauradas y radicadas en el periodo"/>
    <s v="Porcentaje"/>
    <s v="POR EVENTO"/>
    <n v="1"/>
    <s v="&lt;50%"/>
    <s v="&gt;=50% y &lt;90%"/>
    <s v="&gt;=90% y &lt;=100%"/>
    <n v="326"/>
    <n v="326"/>
    <x v="5"/>
    <x v="1"/>
    <s v="Durante el I Semestre de 2021 fueron radicadas 326 acciones de tutela en el FPS-FNC, que fueron tramitadas y contestadas en su totalidad. Esta información se puede evidenciar en la base de datos Drive- Asistencia Jurídica: https://drive.google.com/drive/folders/1PIf1nabcobloqo3va4hYogdcMy9NYguy?usp=sharing Teniendo en cuenta que, se cumple satisfactoriamente la actividad prevista en un porcentaje del 100%, se indica continuar con la forma de registro y seguimiento de acciones de tutela radicadas en el periodo evaluado."/>
    <m/>
    <m/>
    <m/>
  </r>
  <r>
    <n v="75"/>
    <s v="Solicitar a los procesos misionales y de apoyo la entrega oportuna de los insumos en un 100% mediante la emisión de una circular firmada por el director general en la que se establezcan los tiempos máximos para atender las solicitudes de material probatorio realizadas por el área jurídica para responder los requerimientos de los despachos judiciales dentro del término otorgado"/>
    <s v="Asistir jurídicamente a la entidad con el objeto de asesorar su gestión, garantizar la defensa, la adecuada gestión y auto regulación, así como la adquisición de bienes y servicios requeridos por los procesos para el desarrollo de sus funciones mediante la aplicación de parámetros de calidad, oportunidad y transparencia"/>
    <x v="9"/>
    <s v="Eficiencia"/>
    <s v="Medición de la tasa de éxito procesal"/>
    <s v="No. de procesos en contra de la entidad terminados (ejecutoriados) con fallo favorable / No. de  procesos en contra de la entidad terminados  (ejecutoriados)"/>
    <s v="Porcentaje"/>
    <s v="Diario"/>
    <n v="1"/>
    <s v="&lt;50%"/>
    <s v="&gt;=50% y &lt;90%"/>
    <s v="&gt;=90% y &lt;=100%"/>
    <n v="25"/>
    <n v="47"/>
    <x v="25"/>
    <x v="0"/>
    <s v="A pesar del porcentaje obtenido, se determina que en aquellos procesos en donde la decisión no fue favorable, se ejerció una adecuada defensa de los intereses de la entidad que permiten determinar, que no todos los procesos pueden en el fallo definitivo ser favorables, debido a que las autoridades judiciales deciden con base en los medios probatorios  aportados dentro del proceso, sin embargo si hubo un incremento del 18% aprox con respecto al semestre anterior de procesos ganados, evidenciándose un mejoramiento sustancial en la defensa de la entidad_x000a__x000a_Evidencias: https://drive.google.com/drive/u/3/folders/1WLwtt2oysW3ci5oyP2xeWLCdLua5DHah"/>
    <s v="Mesa de trabajo con la ANDJE para efectos de determinar la viabilidad de ajustar este indicador, debido a que siempre existirá la posibilidad de ser condenados en aquellos procesos en que se compruebe el derecho a las pretensiones demandadas y no se puede garantizar que el 100% de los fallos definitivos sean favorables. "/>
    <m/>
    <m/>
  </r>
  <r>
    <n v="76"/>
    <s v="N/A"/>
    <s v="Facilitar la administración y conservación de la documentación producida y recibida por el FPS en sus distintas fases de archivo: de gestión, central e histórico, a través de actividades administrativas y técnicas orientadas a su planificación, manejo y organización y control de documentos internos y externos."/>
    <x v="10"/>
    <s v="Eficacia"/>
    <s v="Recepción, radicación y distribución electrónica de la correspondencia recibida "/>
    <s v="Total de documentos  radicados  y distribuidos  electrónicamente  / Numero de documentos recepcionados "/>
    <s v="Porcentaje"/>
    <s v="diaria"/>
    <n v="1"/>
    <s v=" &lt;70%"/>
    <s v="&gt;=70% y &lt;95%"/>
    <s v="&gt;=95% y =100%"/>
    <n v="21605"/>
    <n v="21605"/>
    <x v="5"/>
    <x v="1"/>
    <s v="Durante el III trimestre de 2021, se recepcionaron 8.708 documentos y se radicaron y distribuyeron electrónicamente 8.708 documentos._x000a_Durante el IV trimestre de 2021, se recepcionaron 12.897 documentos y se radicaron y distribuyeron electrónicamente 12.897 documentos._x000a_En el II semestre de 2021,se recepcionaron un total de 21.605 documentos y se radicaron y distribuyeron electrónicamente un total de 21.605 documentos._x000a_Evidencia consignada en el drive https://drive.google.com/drive/u/0/folders/1kXgsqePDr9ypQ0nshCLIGNNLDb-_bOYK"/>
    <m/>
    <m/>
    <m/>
  </r>
  <r>
    <n v="77"/>
    <s v="N/A"/>
    <s v="Facilitar la administración y conservación de la documentación producida y recibida por el FPS en sus distintas fases de archivo: de gestión, central e histórico, a través de actividades administrativas y técnicas orientadas a su planificación, manejo y organización y control de documentos internos y externos."/>
    <x v="10"/>
    <s v="Eficacia"/>
    <s v="Inventario del archivo central  a través del formato único de inventario documental "/>
    <s v="Documentos relacionados en el  fuid /  Documentos que reposan en el archivo central  "/>
    <s v="Porcentaje"/>
    <s v="diaria"/>
    <n v="1"/>
    <s v=" &lt;50%"/>
    <s v="&gt;=50% y &lt;70%"/>
    <s v="&gt;=70% y &lt;=100%"/>
    <n v="60414"/>
    <n v="60414"/>
    <x v="5"/>
    <x v="1"/>
    <s v="En el II semestre de 2021, reposan en el archivo central  60.414 documentos y se encuentran relacionados en FUID 60.414 documentos._x000a_Evidencia consignada en el drive https://drive.google.com/drive/u/0/folders/1kXgsqePDr9ypQ0nshCLIGNNLDb-_bOYK"/>
    <m/>
    <m/>
    <m/>
  </r>
  <r>
    <n v="78"/>
    <s v="N/A"/>
    <s v="Facilitar la administración y conservación de la documentación producida y recibida por el FPS en sus distintas fases de archivo: de gestión, central e histórico, a través de actividades administrativas y técnicas orientadas a su planificación, manejo y organización y control de documentos internos y externos."/>
    <x v="10"/>
    <s v="Eficacia"/>
    <s v="Préstamo de documentos del archivo central"/>
    <s v="Numero de solicitudes de prestamos de documentos / Numero de documentos prestados "/>
    <s v="Porcentaje"/>
    <s v="diaria"/>
    <n v="1"/>
    <s v=" &lt;70%"/>
    <s v="&gt;=70% y &lt;95%"/>
    <s v="&gt;=95% y =100%"/>
    <n v="116"/>
    <n v="116"/>
    <x v="5"/>
    <x v="1"/>
    <s v="Durante el III trimestre de 2021 se recibieron 39 solicitudes de prestamos de documentos y se prestaron 39 documentos._x000a_Durante el IV trimestre de 2021 se recibieron 77 solicitudes de prestamos y se prestaron 77 documentos._x000a_En el II semestre de 2021 se recibieron un total de 116 solicitudes de prestamos de documentos y se prestaron  un total de 116 documentos._x000a_Evidencia consignada en el drive https://drive.google.com/drive/u/0/folders/1kXgsqePDr9ypQ0nshCLIGNNLDb-_bOYK"/>
    <m/>
    <m/>
    <m/>
  </r>
  <r>
    <n v="79"/>
    <s v="N/A"/>
    <s v="Facilitar la administración y conservación de la documentación producida y recibida por el FPS en sus distintas fases de archivo: de gestión, central e histórico, a través de actividades administrativas y técnicas orientadas a su planificación, manejo y organización y control de documentos internos y externos."/>
    <x v="10"/>
    <s v="Eficacia"/>
    <s v="Recepción y remisión de correspondencia enviada externa"/>
    <s v="No de documentos enviados por distintos medios / No de documentos a enviar por distintos medios"/>
    <s v="Porcentaje"/>
    <s v="Diario"/>
    <n v="1"/>
    <s v=" &lt;70%"/>
    <s v="&gt;=70% y &lt;95%"/>
    <s v="&gt;=95% y =100%"/>
    <n v="11496"/>
    <n v="11496"/>
    <x v="5"/>
    <x v="1"/>
    <s v="Durante el III trimestre de 2021 ,se recibieron  4.962 documentos, de los cuales se enviaron 4.962 documentos._x000a_Durante el IV trimestre de 2021 se recibieron 6.534 documentos y se enviaron 6.534 documentos.._x000a_En el II semestre de 2021 se recibieron un total de 11.496 documentos y se enviaron un total de 11.496 documentos._x000a_Evidencia consignada en el drive https://drive.google.com/drive/u/0/folders/1kXgsqePDr9ypQ0nshCLIGNNLDb-_bOYK"/>
    <m/>
    <m/>
    <m/>
  </r>
  <r>
    <n v="80"/>
    <s v="N/A"/>
    <s v="Facilitar la administración y conservación de la documentación producida y recibida por el FPS en sus distintas fases de archivo: de gestión, central e histórico, a través de actividades administrativas y técnicas orientadas a su planificación, manejo y organización y control de documentos internos y externos."/>
    <x v="10"/>
    <s v="Eficiencia"/>
    <s v="Verificar y autenticar documentos"/>
    <s v="No de documentos verificados y autenticados oportunamente / No de documentos a verificar y autenticar"/>
    <s v="Porcentaje"/>
    <s v="Diario"/>
    <n v="1"/>
    <s v=" &lt;70%"/>
    <s v="&gt;=70% y &lt;95%"/>
    <s v="&gt;=95% y &lt; =100%"/>
    <n v="46"/>
    <n v="46"/>
    <x v="5"/>
    <x v="1"/>
    <s v="En el II semestre de 2021 se recibieron 46 solicitudes de documentos a verificar y autenticar y se verificaron y autenticaron 46 documentos._x000a_Evidencia consignada en el drive https://drive.google.com/drive/u/0/folders/1kXgsqePDr9ypQ0nshCLIGNNLDb-_bOYK"/>
    <m/>
    <m/>
    <m/>
  </r>
  <r>
    <n v="81"/>
    <s v="Verificar la transferencia de todos (100%) los documentos que deban remitirse  al archivo central en conformidad con las Tablas de Retención Documental  y apoyándose en el INSTRUCTIVO PARA LA ORGANIZACIÓN Y TRANSFERENCIA DE DOCUMENTOS DE ARCHIVO DE GESTIÓN APGDOSGEIT01 para dar cumplimiento a la ley de archivo 594 de 2000 durante el año"/>
    <s v="Facilitar la administración y conservación de la documentación producida y recibida por el FPS en sus distintas fases de archivo: de gestión, central e histórico, a través de actividades administrativas y técnicas orientadas a su planificación, manejo y organización y control de documentos internos y externos."/>
    <x v="10"/>
    <s v="Eficacia"/>
    <s v="Transferencias documentales al archivo central "/>
    <s v="No de transferencias de documentos realizadas al archivo central / Total de transferencias de documentos a realizar al archivo central"/>
    <s v="Porcentaje"/>
    <s v="Anual"/>
    <n v="1"/>
    <s v=" &lt;70%"/>
    <s v="&gt;=70% y &lt;95%"/>
    <s v="&gt;=95% y =100%"/>
    <s v="N/A"/>
    <s v="N/A"/>
    <x v="6"/>
    <x v="4"/>
    <s v="En la vigencia del año 2021 no se realizaron transferencia documentales  debido a que se encuentran suspendidas de acuerdo a la resolución 2595 del 23 octubre de 2019 firmada por el director de la entidad.   _x000a_Evidencia consignada en el drive https://drive.google.com/drive/u/0/folders/1kXgsqePDr9ypQ0nshCLIGNNLDb-_bOYK"/>
    <m/>
    <m/>
    <m/>
  </r>
  <r>
    <n v="82"/>
    <s v="Realizar Seguimiento a la Administración de los Archivos de Gestión del FPS - FCN de todas las dependencias que administran archivos de gestión documental, ejecutando el cronograma establecido de acuerdo al formato “PLAN DE SEGUIMIENTO A LA ADMINISTRACION DE LOS ARCHIVOS DE GESTION” APGDOSGEFO13 y realizando la revisión al manejo y organización de los archivos de gestión conforme a los ítems, diligenciando en el formato “SEGUIMIENTO A LA ADMINISTRACION DE ARCHIVOS DE GESTION” APGDOSGEFO17. para identificar  las dependencias que no administran adecuadamente sus archivos y aplicar medidas correctivas durante cada  semestre. "/>
    <s v="Facilitar la administración y conservación de la documentación producida y recibida por el FPS en sus distintas fases de archivo: de gestión, central e histórico, a través de actividades administrativas y técnicas orientadas a su planificación, manejo y organización y control de documentos internos y externos."/>
    <x v="10"/>
    <s v="Eficacia"/>
    <s v="Seguimiento a la Administración de los Archivos de Gestión del FPS - FCN"/>
    <s v="No. De Dependencias que Administran Adecuadamente su Archivos de Gestión / No. Total de Dependencias a Realizarles Seguimiento"/>
    <s v="Porcentaje"/>
    <s v="Semestral"/>
    <n v="1"/>
    <s v=" &lt;70%"/>
    <s v="&gt;=70% y &lt;95%"/>
    <s v="&gt;=95% y &lt; =100%"/>
    <s v="N/A"/>
    <s v="N/A"/>
    <x v="6"/>
    <x v="4"/>
    <s v="Por motivos de pandemia los seguimientos a  las dependencias para verificar si administran adecuadamente su archivo de gestión no se lograron realizar, ya que  se debe hacer presencialmente."/>
    <m/>
    <m/>
    <m/>
  </r>
  <r>
    <n v="83"/>
    <m/>
    <s v="Facilitar la administración y conservación de la documentación producida y recibida por el FPS en sus distintas fases de archivo: de gestión, central e histórico, a través de actividades administrativas y técnicas orientadas a su planificación, manejo y organización y control de documentos internos y externos."/>
    <x v="10"/>
    <s v="Eficacia"/>
    <s v="Numeración, comunicación, publicación y/o notificación de actos administrativos."/>
    <s v="No de actos administrativos numerados, publicados, comunicados y/o notificados  /  No de actos administrativos a numerar, publicar, comunicar y/o notificar"/>
    <s v="Porcentaje"/>
    <s v="Diario"/>
    <n v="1"/>
    <s v=" &lt;70%"/>
    <s v="&gt;=70% y &lt;95%"/>
    <s v="&gt;=95% y =100%"/>
    <n v="1040"/>
    <n v="1113"/>
    <x v="26"/>
    <x v="0"/>
    <s v="En el periodo comprendido de 1 de abril de 2021 al 30 de septiembre de 2021,  se recibieron 1.113  actos administrativos de los  cuales fueron debidamente numerados, publicados y comunicados y/o notificados 1.040._x000a_Evidencia consignada en el drive https://drive.google.com/drive/u/0/folders/1kXgsqePDr9ypQ0nshCLIGNNLDb-_bOYK"/>
    <s v="Mantener el  punto de control mensual, el cual se realizara por un contratista del área, los cinco primeros días de cada mes, donde se realizará un seguimiento al mes inmediatamente anterior con la finalidad de detectar los diversos casos que no hayan alcanzado a culminar el proceso de numeración, publicación, comunicación y/o  notificación, para así lograr finalizar el  proceso, se seguirá con esta acción correctiva ya que se han visto resultados positivos durante el II semestre de 2021. "/>
    <m/>
    <m/>
  </r>
  <r>
    <n v="84"/>
    <s v="Minimizar la materialización de los eventos de riesgo de seguridad de la información que afectan la continuidad del negocio a través de la prevención de ataques informáticos que afecten la prestación de los servicios de la entidad(0 ataques informáticos) durante las vigencias 2021 y 2022"/>
    <s v="Gestionar el correcto funcionamiento de los sistemas y la infraestructura tics de la entidad mediante el análisis, ejecución y  seguimiento de requerimientos tecnológicos con el fin de servir como apoyo estratégico a la entidad, garantizando el uso de tecnologías en la consecución de los objetivos de forma eficiente"/>
    <x v="11"/>
    <s v="Efectividad"/>
    <s v="Ataques informáticos que afectan la prestación de los servicios"/>
    <s v="N° de ataques que recibió la entidad en el semestre que impidieron la prestación de algunos de los servicios que la entidad ofrece a los ciudadanos y empresas / 1"/>
    <s v="ataques informáticos"/>
    <s v="mensual"/>
    <s v="O"/>
    <s v="&lt;5"/>
    <s v="&gt;=1 y &lt;5"/>
    <n v="0"/>
    <n v="0"/>
    <n v="1"/>
    <x v="5"/>
    <x v="1"/>
    <s v="Para el primer semestre no se identificaron ataques informáticos que impidiera la prestación de los servicios"/>
    <m/>
    <m/>
    <m/>
  </r>
  <r>
    <n v="85"/>
    <s v="Monitorear el cumplimiento de las acciones de tratamiento de riesgos de seguridad y Privacidad de la Información, para asegurar el cumplimiento del 100% de las acciones formuladas mediante la verificación del Mapa de riesgos por procesos durante la vigencia en curso"/>
    <s v="Gestionar el correcto funcionamiento de los sistemas y la infraestructura tics de la entidad mediante el análisis, ejecución y  seguimiento de requerimientos tecnológicos con el fin de servir como apoyo estratégico a la entidad, garantizando el uso de tecnologías en la consecución de los objetivos de forma eficiente"/>
    <x v="11"/>
    <s v="Eficacia"/>
    <s v="Cumplimiento de acciones de tratamiento de riesgos"/>
    <s v="Número de acciones de tratamientos de riesgos de seguridad de la información ejecutadas en el semestre / Número de acciones total de tratamientos de riesgos de seguridad de la información"/>
    <s v="Porcentaje"/>
    <s v="Semestral"/>
    <n v="1"/>
    <s v="&lt;50%"/>
    <s v="&gt;=50% y &lt;80%"/>
    <s v="&gt;=80% y &lt;=100%"/>
    <n v="13"/>
    <n v="17"/>
    <x v="27"/>
    <x v="0"/>
    <s v="Durante el segundo semestre la eficacia en el Cumplimiento de acciones de tratamiento de riesgos, fue de un 76%, por cuanto, de las 17 acciones preventivas programadas, 7 se encuentran terminadas ,  6 en estado en proceso  y 4 actividades que no han iniciado. La evidencia se encuentra en: https://drive.google.com/drive/u/0/folders/1ng27uA1xoHke0xE1bqac3Sf2Ebt1Qkem"/>
    <m/>
    <s v="Revisar con cada responsable de las acciones definidas, en el plan de tratamiento de riesgos de seguridad de la información (procesos y tics)  si es necesario la reprogramación de estas y monitorear su ejecución de forma mensual."/>
    <m/>
  </r>
  <r>
    <n v="86"/>
    <s v="Medir la apropiación del conocimiento en relación a la seguridad de la información para lograr que al menos el 80% de participantes de las capacitaciones obtengan calificación satisfactoria al momento de presentar su evaluación durante la vigencia en curso"/>
    <s v="Gestionar el correcto funcionamiento de los sistemas y la infraestructura tics de la entidad mediante el análisis, ejecución y  seguimiento de requerimientos tecnológicos con el fin de servir como apoyo estratégico a la entidad, garantizando el uso de tecnologías en la consecución de los objetivos de forma eficiente"/>
    <x v="11"/>
    <s v="Eficacia"/>
    <s v="Eficacia  en la apropiación del conocimiento de seguridad de la información"/>
    <s v="No de evaluaciones de seguridad de la información satisfactorias durante el semestre / No. Total de evaluaciones presentadas de seguridad de la información en el semestre"/>
    <s v="Porcentaje"/>
    <s v="Semestral"/>
    <n v="1"/>
    <s v="&lt;50%"/>
    <s v="&gt;=50% y &lt;80%"/>
    <s v="&gt;=80% y &lt;=100%"/>
    <s v="NA"/>
    <s v="NA"/>
    <x v="28"/>
    <x v="5"/>
    <s v="Para el segundo semestre no se programaron capacitaciones de seguridad de la información"/>
    <m/>
    <m/>
    <m/>
  </r>
  <r>
    <n v="87"/>
    <m/>
    <s v="Gestionar el correcto funcionamiento de los sistemas y la infraestructura tics de la entidad mediante el análisis, ejecución y  seguimiento de requerimientos tecnológicos con el fin de servir como apoyo estratégico a la entidad, garantizando el uso de tecnologías en la consecución de los objetivos de forma eficiente"/>
    <x v="11"/>
    <s v="Eficiencia"/>
    <s v="Tiempo de solución de las solicitudes atendidas por soporte técnico"/>
    <s v="Número de solicitudes solucionadas en un tiempo menor o igual a  4 horas durante el semestre / Numero total de solicitudes de soporte técnico atendidas durante el semestre"/>
    <s v="Porcentaje"/>
    <s v="Semestral"/>
    <n v="1"/>
    <s v="&lt;=49%"/>
    <s v="&gt;= 50%  y &lt;=79%"/>
    <s v="&gt;=80% y &lt;= 100%"/>
    <n v="1234"/>
    <n v="1308"/>
    <x v="29"/>
    <x v="1"/>
    <s v="Para el semestre a reportar se recibieron 1308 casos de solicitudes de soporte técnico, del cual se resolvieron en un tiempo menor de 4 horas 1234 casos. La evidencia en :_x000a_https://drive.google.com/drive/u/0/folders/18nhYdtKGZqpwU6P74vv50TV7CTw8fqVn_x000a_ https://docs.google.com/spreadsheets/d/1C5ErTHeQF49TSjx6LaL1_Uix0SvYNbpg/edit#gid=1686051467"/>
    <m/>
    <m/>
    <m/>
  </r>
  <r>
    <n v="88"/>
    <s v="Disminuir la obsolescencia de los equipos de computo del 42% al 20% en el segundo semestre del 2021 reemplazando el 100% de equipos de computo que se darán de baja para optimizar la operatividad de los colaboradores del FPS."/>
    <s v="Gestionar el correcto funcionamiento de los sistemas y la infraestructura tics de la entidad mediante el análisis, ejecución y  seguimiento de requerimientos tecnológicos con el fin de servir como apoyo estratégico a la entidad, garantizando el uso de tecnologías en la consecución de los objetivos de forma eficiente"/>
    <x v="11"/>
    <s v="Eficacia"/>
    <s v="Disminución de obsolescencia de los equipos de computo de la entidad"/>
    <s v="Número de equipos que se dieron de baja durante el año / Numero total de equipos proyectados dar de baja durante el año"/>
    <s v="Porcentaje"/>
    <s v="Anual"/>
    <n v="1"/>
    <s v="&lt;=59%"/>
    <s v="&gt;= 60%  y &lt;=89%"/>
    <s v="&gt;=90% y &lt;= 100%"/>
    <s v="N/A"/>
    <s v="N/A"/>
    <x v="28"/>
    <x v="5"/>
    <s v="Para el primer semestre no se dieron de baja equipos, se realizó la conciliación del inventario con el proceso de GIT de bienes y servicios y se realizó la actualización del procedimiento de asignación y rotación de equipos, se espera que para el 2022 con la compra de equipos y con la actualización del inventario se remitirá información a para que se den debaja los equipos que ya se encuentran obsoletos, actividad que debe realizarse por parte del GIT-Gestión Compras, Bien y Servicios Administrativos "/>
    <m/>
    <m/>
    <m/>
  </r>
  <r>
    <n v="89"/>
    <s v="Aumentar la efectividad en en la apropiación del conocimiento en relación a los sistemas de información del FPS en un 15% de forma anual realizando capacitaciones al personal de planta y contratistas durante el año para fomentar el uso y apropiación de los colaboradores del FPS."/>
    <s v="Gestionar el correcto funcionamiento de los sistemas y la infraestructura tics de la entidad mediante el análisis, ejecución y  seguimiento de requerimientos tecnológicos con el fin de servir como apoyo estratégico a la entidad, garantizando el uso de tecnologías en la consecución de los objetivos de forma eficiente"/>
    <x v="11"/>
    <s v="Efectividad"/>
    <s v="Efectividad en la apropiación del conocimiento de los sistemas de información del FPS-FNC"/>
    <s v="[(∑(calificaciones obtenidas del total de participantes durante el año / (No. Total de evaluaciones realizadas en el año ) - (Promedio de calificaciones del total de participantes del año anterior)] / 1"/>
    <s v="Porcentaje"/>
    <s v="Anual"/>
    <n v="1"/>
    <s v="&lt;=7.9%"/>
    <s v="&gt;= 8%  y &lt;=14%"/>
    <s v="&gt;=15% y &lt;= 20%"/>
    <s v="N/A"/>
    <s v="N/A"/>
    <x v="28"/>
    <x v="3"/>
    <s v="Para el segundo semestre no se programaron capacitaciones de la información"/>
    <m/>
    <m/>
    <m/>
  </r>
  <r>
    <n v="90"/>
    <s v="Medir el cumplimiento del portafolio de iniciativas y/o proyectos planteados en el mapa de ruta del PETIC de acuerdo a la cantidad planeada a la fecha de forma trimestral realizando el seguimiento de las iniciativas y/o proyectos que se deben ejecutar para validar el cumplimiento del PETIC"/>
    <s v="Gestionar el correcto funcionamiento de los sistemas y la infraestructura tics de la entidad mediante el análisis, ejecución y  seguimiento de requerimientos tecnológicos con el fin de servir como apoyo estratégico a la entidad, garantizando el uso de tecnologías en la consecución de los objetivos de forma eficiente"/>
    <x v="11"/>
    <s v="Eficacia"/>
    <s v="Cumplimiento de la ejecución del portafolio de proyectos y/o iniciativas del PETIC"/>
    <s v="Numero de proyectos y/o iniciativas PETIC ejecutados en el semestre / Numero de proyectos PETIC programados en el semestre"/>
    <s v="Porcentaje"/>
    <s v="Semestral"/>
    <n v="1"/>
    <s v="&lt;=59%"/>
    <s v="&gt;= 60%  y &lt;=89%"/>
    <s v="&gt;=90% y &lt;= 100%"/>
    <n v="31"/>
    <n v="34"/>
    <x v="30"/>
    <x v="1"/>
    <s v="1.  EL porcentaje de cumplimiento de la ejecución del portafolio de proyectos y/o iniciativas del PETIC, durante el segundo semestre de 2021, fue de 91%; por cuanto se programaron 34 actividades en el PETIC, de las cuales 26 se cumplieron al 100%, 7 actividades en ejecución, con avances parciales , las actividades con avances parciales tiene fechas de vencimiento durante el año 2022. Adicionalmente inicio la ejecución de 1 acciones programada para el 2022 con avances parciales de 50% cada una._x000a__x000a_2. Se realizo el informe de seguimiento del  PETIC  mediante el formato de mapa de ruta, el cual contiene la estructura para seguimiento y reporte de avance de este. La evidencia en: https://drive.google.com/drive/u/0/folders/1mSkbESlYPrGPx1lmD18Agis-57p-5caJ"/>
    <m/>
    <m/>
    <m/>
  </r>
  <r>
    <n v="91"/>
    <m/>
    <s v="Analizar y suministrar la información sobre el desempeño institucional y del sistema integrado de gestión a través del informe ejecutivo  de revisión por la dirección, para evaluar su eficacia, eficiencia y efectividad que permita tomar acciones para el mejoramiento continuo del sistema y el aumento de la satisfacción de los usuarios."/>
    <x v="12"/>
    <s v="Eficiencia"/>
    <s v="Administrar el sistema de medición del desempeño a través de indicadores"/>
    <s v="No. de seguimientos realizados a las matrices de los indicadores de gestión oportunamente. / No. de seguimientos a realizar."/>
    <s v="CANTIDADES TOTALES"/>
    <s v="mensual"/>
    <n v="1"/>
    <s v="&gt;=0% y &lt;49%"/>
    <s v="&gt;=50% y &lt; 89%"/>
    <s v="&gt;=90% y &lt;100%"/>
    <n v="2"/>
    <n v="2"/>
    <x v="5"/>
    <x v="1"/>
    <s v="A Través de la revisión por la dirección se realizan los seguimientos a la matriz de indicadores; se adjuntan los informes de revisión por la dirección realizados en la vigencia 2021, correspondiente a los seguimientos segundo semestre 2020 y primer semestre 2021. Evidencias:  https://drive.google.com/drive/folders/1Pl4WiE9pboY_m2Rt-ZQJpory-zpEKqar?usp=sharing_x000a_"/>
    <m/>
    <m/>
    <m/>
  </r>
  <r>
    <n v="92"/>
    <m/>
    <s v="Analizar y suministrar la información sobre el desempeño institucional y del sistema integrado de gestión a través del informe ejecutivo  de revisión por la dirección, para evaluar su eficacia, eficiencia y efectividad que permita tomar acciones para el mejoramiento continuo del sistema y el aumento de la satisfacción de los usuarios."/>
    <x v="12"/>
    <s v="Eficacia"/>
    <s v="Asesorar en la documentación de las acciones preventivas y correctivas"/>
    <s v="No. de no conformidades documentadas oportunamente en el plan de manejo de riesgos y plan de mejoramiento institucional. / No. de no conformidades solicitadas a documentar en el plan de manejo de riesgos y plan de mejoramiento institucional."/>
    <s v="Porcentaje"/>
    <s v="mensual"/>
    <n v="1"/>
    <s v="&gt;=0% y &lt;49%"/>
    <s v="&gt;=50% y &lt; 89%"/>
    <s v="&gt;=90% y &lt;100%"/>
    <n v="16"/>
    <n v="16"/>
    <x v="5"/>
    <x v="1"/>
    <s v="Se realizo la asesoría pertinente y se documentaron las acciones de mejora para los 16 hallazgos detectados por la Oficina de Control Interno y La Oficina Asesora de Planeación y Sistemas en ejecución al cronograma de auditorias internas de la entidad. Evidencia:  https://drive.google.com/drive/folders/1Pl4WiE9pboY_m2Rt-ZQJpory-zpEKqar?usp=sharing"/>
    <m/>
    <m/>
    <m/>
  </r>
  <r>
    <n v="93"/>
    <m/>
    <s v="Analizar y suministrar la información sobre el desempeño institucional y del sistema integrado de gestión a través del informe ejecutivo  de revisión por la dirección, para evaluar su eficacia, eficiencia y efectividad que permita tomar acciones para el mejoramiento continuo del sistema y el aumento de la satisfacción de los usuarios."/>
    <x v="12"/>
    <s v="Eficiencia"/>
    <s v="Efectuar seguimiento a las acciones preventivas y correctivas"/>
    <s v="No. de seguimiento realizados a las acciones preventivas y correctivas oportunamente / No. de seguimiento programados."/>
    <s v="CANTIDADES TOTALES"/>
    <s v="mensual"/>
    <n v="1"/>
    <s v="&gt;=0% y &lt;49%"/>
    <s v="&gt;=50% y &lt; 89%"/>
    <s v="&gt;=90% y &lt;100%"/>
    <n v="3"/>
    <n v="3"/>
    <x v="5"/>
    <x v="1"/>
    <s v="Se realizo un seguimiento al plan de mejoramiento institucional en el mes de octubre, el cual correspondió al tercer trimestre 2021 Evidencia: https://drive.google.com/drive/folders/1Pl4WiE9pboY_m2Rt-ZQJpory-zpEKqar?usp=sharing_x000a_Se realizo dos seguimientos al Plan de Manejo de Riesgos de Gestión._x000a_Evidencia: https://drive.google.com/drive/folders/1tSU5UPnydejpg-R6Cm1L9v5YYhiWqXGu"/>
    <m/>
    <m/>
    <m/>
  </r>
  <r>
    <n v="94"/>
    <m/>
    <s v="Analizar y suministrar la información sobre el desempeño institucional y del sistema integrado de gestión a través del informe ejecutivo  de revisión por la dirección, para evaluar su eficacia, eficiencia y efectividad que permita tomar acciones para el mejoramiento continuo del sistema y el aumento de la satisfacción de los usuarios."/>
    <x v="12"/>
    <s v="Eficiencia"/>
    <s v="Eficiencia de las acciones implementadas en los planes institucionales"/>
    <s v="No. de acciones ejecutadas con el recurso asignado / No. de acciones programadas en los planes institucionales."/>
    <s v="Porcentaje"/>
    <s v="mensual"/>
    <n v="1"/>
    <s v="&gt;=0% y &lt;49%"/>
    <s v="&gt;=50% y &lt; 89%"/>
    <s v="&gt;=90% y &lt;100%"/>
    <n v="84"/>
    <n v="100"/>
    <x v="31"/>
    <x v="0"/>
    <s v="Este indicador se calculo teniendo en cuenta el seguimiento realizado en el tercer trimestre 2021, por cuanto se realizo este reporte teniendo en cuenta lo siguiente, se calculo el promedio de cumplimiento de porcentaje de avance de las acciones vencidas, se evidencia una disminución ya que a la fecha la mayoría de estas acciones estaban vencidas y fueron suscritas mas acciones de mejora en el plan de la contraloría en el mes de junio que se vencieron en la vigencia 2021 .  Evidencia : https://drive.google.com/drive/folders/1Pl4WiE9pboY_m2Rt-ZQJpory-zpEKqar?usp=sharing"/>
    <s v="Realizar campañas de autocontrol con los procesos con el fin que cada líder disponga los recursos necesarios para la ejecución de las acciones vencidas"/>
    <m/>
    <m/>
  </r>
  <r>
    <n v="95"/>
    <s v="Aumentar la medición a las actividades criticas de éxito en un 80% ( de 20% a 80%) Mediante la aplicación de una metodología adecuada para garantizar el cumplimiento de los objetivos y metas institucionales  para la vigencia 2021"/>
    <s v="Analizar y suministrar la información sobre el desempeño institucional y del sistema integrado de gestión a través del informe ejecutivo  de revisión por la dirección, para evaluar su eficacia, eficiencia y efectividad que permita tomar acciones para el mejoramiento continuo del sistema y el aumento de la satisfacción de los usuarios."/>
    <x v="12"/>
    <s v="Eficacia"/>
    <s v="Porcentaje de cumplimiento del plan de mejoramiento"/>
    <s v="Sumatoria del % de cumplimiento de las acciones programadas / No. total de acciones vencidas "/>
    <s v="Porcentaje"/>
    <s v="trimestral"/>
    <n v="1"/>
    <s v="&gt;=0% y &lt;49%"/>
    <s v="&gt;=50% y &lt; 89%"/>
    <s v="&gt;=90% y &lt;100%"/>
    <n v="129"/>
    <n v="288"/>
    <x v="32"/>
    <x v="2"/>
    <s v="Este indicador disminuyó debido a que en el mes de junio se suscribieron mas acciones de mejora con la CGR,y en el seguimiento del tercer trimestre la mayoría de estas acciones siguen en ejecución."/>
    <s v="Realizar mesas de trabajo con los procesos que tienen más acciones de mejora vencidas y establecer compromisos puntuales"/>
    <m/>
    <m/>
  </r>
  <r>
    <n v="96"/>
    <s v="Aumentar la medición a las actividades criticas de éxito en un 80% ( de 20% a 80%) Mediante la aplicación de una metodología adecuada para garantizar el cumplimiento de los objetivos y metas institucionales  para la vigencia 2021"/>
    <s v="Analizar y suministrar la información sobre el desempeño institucional y del sistema integrado de gestión a través del informe ejecutivo  de revisión por la dirección, para evaluar su eficacia, eficiencia y efectividad que permita tomar acciones para el mejoramiento continuo del sistema y el aumento de la satisfacción de los usuarios."/>
    <x v="12"/>
    <s v="Eficacia"/>
    <s v="Administración del servicio y/o producto no conforme"/>
    <s v="No de correcciones eficaces  / No de correcciones ejecutadas = 1/1 = 100%"/>
    <s v="Porcentaje"/>
    <s v="mensual"/>
    <n v="1"/>
    <s v="&gt;=0% y &lt;49%"/>
    <s v="&gt;=50% y &lt; 89%"/>
    <s v="&gt;=90% y &lt;100%"/>
    <n v="1"/>
    <n v="1"/>
    <x v="5"/>
    <x v="1"/>
    <s v="Se presentó un producto no conforme en el mes de septiembre,  quedando Ubicado en el III trimestre, para el IV Trimestre, no se registraron productos no conformes, quedando un resultado de un producto no conforme en el II semestre de 2021. Evidencia: https://drive.google.com/drive/folders/1Pl4WiE9pboY_m2Rt-ZQJpory-zpEKqar?usp=sharing"/>
    <m/>
    <m/>
    <m/>
  </r>
  <r>
    <n v="97"/>
    <s v="Aumentar la medición a las actividades criticas de éxito en un 80% ( de 20% a 80%) Mediante la aplicación de una metodología adecuada para garantizar el cumplimiento de los objetivos y metas institucionales  para la vigencia 2021"/>
    <s v="Analizar y suministrar la información sobre el desempeño institucional y del sistema integrado de gestión a través del informe ejecutivo  de revisión por la dirección, para evaluar su eficacia, eficiencia y efectividad que permita tomar acciones para el mejoramiento continuo del sistema y el aumento de la satisfacción de los usuarios."/>
    <x v="12"/>
    <s v="Eficacia"/>
    <s v="Administración riesgos de gestión"/>
    <s v="No de acciones eficaces para disminuir el riesgo / No de acciones propuestas para disminuir el riesgo "/>
    <s v="Porcentaje"/>
    <s v="mensual"/>
    <n v="1"/>
    <s v="&gt;=0% y &lt;49%"/>
    <s v="&gt;=50% y &lt; 89%"/>
    <s v="&gt;=90% y &lt;100%"/>
    <n v="94"/>
    <n v="109"/>
    <x v="33"/>
    <x v="0"/>
    <s v="De las 109 acciones establecidas en el Mapa de Riesgos de Gestión a diciembre de 2021 se ejecutaron  94 acciones eficaces para disminuir el riesgo. Evidencia: https://drive.google.com/drive/folders/1GCEuEXA4j51O77_ZvhChyQGO_JWBGXmA"/>
    <s v=" Redefinir los Riesgos y las acciones para disminuir o controlar el riesgo conforme a la nueva metodología y a las actividades y objetivos actuales "/>
    <m/>
    <m/>
  </r>
  <r>
    <n v="98"/>
    <s v="Garantizar el cumplimiento a las exigencias de ley y/o solicitudes formales realizadas por los entes de control otras entidades."/>
    <s v="Evaluar de forma independiente la gestión de los procesos a través de seguimiento a planes, informes y auditorias con el fin de determinar el grado de eficiencia, eficacia y efectividad de los procesos generando oportunidades de mejora para el sistema integrado de gestión. "/>
    <x v="13"/>
    <s v="Eficiencia"/>
    <s v="Informes de ley presentados  "/>
    <s v="No. De Informes de ley Presentados Oportunamente / No. De Informes de ley a Presentar  "/>
    <s v="Porcentaje"/>
    <s v="trimestral"/>
    <n v="1"/>
    <s v="0% - 49%"/>
    <s v="50% - 74%"/>
    <s v="75%  - 100%"/>
    <n v="3"/>
    <n v="3"/>
    <x v="5"/>
    <x v="1"/>
    <s v="Durante el segundo semestre se realizan 3 informes de ley de la siguiente manera: _x000a_Un (1) Informe y certificación de la Información Litigiosa del Estado Ekogui primer semestre 2021 del 31/08/2021_x000a_Un (1) Informe SIRECI-CGN (Sistema de Rendición Electrónica de la Cuenta e Informes socializado por medio del Memorando OCI-202101010101263 25/10/2021 I Semestre 2021._x000a_Un (1) Informe Auditoria de Seguimiento SUIT socializado por medio del memorando OCI-202101010099673 fecha 15/10/2021._x000a_Evidencia:  https://drive.google.com/drive/u/1/folders/1VoXdxVHrcbBuEQiYTYWUdyjcXvK05FBB"/>
    <m/>
    <m/>
    <m/>
  </r>
  <r>
    <n v="99"/>
    <s v="Garantizar que el Sistema de Control Interno del FPS-FNC disponga de sus propios mecanismos de verificación y evaluación"/>
    <s v="Evaluar de forma independiente la gestión de los procesos a través de seguimiento a planes, informes y auditorias con el fin de determinar el grado de eficiencia, eficacia y efectividad de los procesos generando oportunidades de mejora para el sistema integrado de gestión. "/>
    <x v="13"/>
    <s v="Efectividad"/>
    <s v="Evaluación del Sistema de Control Interno "/>
    <s v="No. De encuestas satisfactorias (Bueno - Excelente)  /   No. De encuestas recibidas "/>
    <s v="Porcentaje"/>
    <s v="mensual"/>
    <n v="1"/>
    <s v="0% - 49%"/>
    <s v="50% - 74%"/>
    <s v="75%  - 100%"/>
    <n v="8"/>
    <n v="8"/>
    <x v="5"/>
    <x v="1"/>
    <s v="Durante el segundo semestre se realizaron 8 evaluaciones al equipo auditor de acuerdo a las auditorias internas realizadas durante el semestre.  _x000a_Evidencia:  https://drive.google.com/drive/u/1/folders/1VoXdxVHrcbBuEQiYTYWUdyjcXvK05FBB"/>
    <m/>
    <m/>
    <m/>
  </r>
  <r>
    <n v="100"/>
    <m/>
    <s v="Evaluar de forma independiente la gestión de los procesos a través de seguimiento a planes, informes y auditorias con el fin de determinar el grado de eficiencia, eficacia y efectividad de los procesos generando oportunidades de mejora para el sistema integrado de gestión. "/>
    <x v="13"/>
    <s v="Eficacia"/>
    <s v="Seguimiento a Planes Institucionales Efectuados"/>
    <s v="No. De Planes Institucionales Verificados /  No. De Planes Institucionales a Verificar "/>
    <s v="Porcentaje"/>
    <s v="mensual"/>
    <n v="1"/>
    <s v="0% - 49%"/>
    <s v="50% - 74%"/>
    <s v="75%  - 100%"/>
    <n v="21"/>
    <n v="21"/>
    <x v="5"/>
    <x v="1"/>
    <s v="Durante el segundo semestre se realizaron 21 seguimientos a planes institucionales de la siguiente manera: _x000a__x000a_Dos (2) informes Auditoria de seguimiento al plan manejo de riesgos socializados por medio de los memorandos OCI -202101010094773 de fecha 30 sep. 2021 II trimestre y memorando OCI-202101010108383 de  fecha 12 de noviembre 2021 III trimestre de 2021._x000a__x000a_Dos (2) Informes Auditoria de Seguimiento al Plan de Austeridad del Gasto socializados por medio de los memorandos MemorandoOCI-202101010101863  27/10/2021 II trimestre de 2021 y OCI - 202101010111073 18/11/2021 III trimestre de 2021._x000a__x000a_Un (1) Informe y/o Seguimiento al Plan Anticorrupción y Atención al Ciudadano, cuatrimestral socializado por medio de la publicación en la  http://intranet.fps.gov.co/documentos-sig/ RUTA: sistema integrado de gestión/01.planes/planes/plan anticorrupción y atención al ciudadano/2021 el 24/09/2021._x000a__x000a_Un (1) Informe de Seguimiento a las PQRDS primer semestre, socializado por medio del memorando OCI-202101010120833 de fecha 09 de diciembre de 2021._x000a__x000a_Un (1) Informe Auditoria de Seguimiento a los Comités Institucionales periodo del 01 de abril al 31 de octubre de 2021_x000a__x000a_Un (1) Informe Auditoría de Seguimiento Evaluación al SIGEP socializado por medio del memorando OCI-202101010109533 16/11/2021._x000a__x000a_Dos (2) Informes Auditoria de Seguimiento al Cierre de los Productos No Conformes socializados por medio de los memorandos OCI N. 202101010095973 06/10/2021 II trimestre de 2021 y OCI - 202101010108333 12/11/2021 III trimestre_x000a__x000a_Un (1) Informe Auditoria de Seguimiento a  la Matriz Agregada de Indicadores Estratégicos e Indicadores por Proceso socializado por medio del memorando OCI-202101010120853 de fecha 09/12/2021 I semestre 2021._x000a__x000a_Un (1) Informe Auditoria de Seguimiento a la matriz Plan de Acción socializado por medio del memorando CI-202101010095803 de fecha 05/10/2021 I semestre de 2021._x000a__x000a_Un (1) Informe Auditoria de Seguimiento Plan de Acción de MIPG (Modelo Integrado de Planeación y Gestión socializado por medio del memorando OCI-202101010107543 de fecha 11/11/2021 II Cuatrimestre de 2021._x000a__x000a_Un (1) Informe Auditoria de Seguimiento al Plan Estratégico Institucional primer semestre, socializado por medio del memorando OCI-  202101010122183  de fecha 14 de diciembre de 2021._x000a__x000a_Dos (2) Informes Auditoria de Seguimiento al Plan de mejoramiento institucional I y II trimestre de fecha  04/11/2021 OCI--202101010104383 y Auditoria de seguimiento Plan de Mejoramiento Institucional III trimestre de 2021_x000a__x000a_Dos (2) Informes Auditoria se Seguimiento al Plan de Mejoramiento de la CGR socializados mediante memorandos GCI-202101000085583 II trimestre y Auditoria de seguimiento Plan de Mejoramiento de la CGR  III trimestre de 2021_x000a__x000a_Dos (2) Informes Auditoria seguimiento al plan de Mejoramiento Institucional de la Superintendencia Nacional de Salud- socializados por medio de los memorandos OCI-202101010095593 fecha 04/10/2021 I y II trimestre, y Auditoria de seguimiento Plan de Mejoramiento de la Supersalud III trimestre de 2021_x000a__x000a_Un (1) Informe de Cumplimiento del Plan de Mejoramiento Archivístico socializado por medio del memorando No.202101000092143 del 16/09/2021 primer semestre de 2021._x000a_Evidencia:  https://drive.google.com/drive/u/1/folders/1VoXdxVHrcbBuEQiYTYWUdyjcXvK05FBB"/>
    <m/>
    <m/>
    <m/>
  </r>
  <r>
    <n v="101"/>
    <m/>
    <s v="Evaluar de forma independiente la gestión de los procesos a través de seguimiento a planes, informes y auditorias con el fin de determinar el grado de eficiencia, eficacia y efectividad de los procesos generando oportunidades de mejora para el sistema integrado de gestión. "/>
    <x v="13"/>
    <s v="Eficiencia"/>
    <s v="Programa Anual de Auditoria Ejecutado (Evaluación Independiente)"/>
    <s v="No Informes de auditoria realizados oportunamente / No Informes de auditoria a realizar "/>
    <s v="Porcentaje"/>
    <s v="mensual"/>
    <n v="1"/>
    <s v="0% - 49%"/>
    <s v="50% - 74%"/>
    <s v="75%  - 100%"/>
    <n v="4"/>
    <n v="4"/>
    <x v="5"/>
    <x v="1"/>
    <s v="Durante el segundo semestre de 2021 se realizaron 4 auditorias internas a los siguientes procesos: _x000a_Informe Auditoria Interna Proceso Atención al Ciudadano socializado por medio del memorando memorando OCI-202101010119483 del 06/12/2021 _x000a_Informe Auditoria Interna Proceso Direccionamiento Estratégico socializado por medio del memorando OCI - 202101010120203  del 07/12/2021 _x000a_Informe Auditoria Interna Proceso Gestión TICS socializado por medio del memorando memorando OCI - 202101010120173 del 07/12/2021_x000a_Informe Auditoria Interna Proceso de Medición y Mejora  socializado por medio del memorando memorando OCI - 202101010120183 del 07/12/2021_x000a_Evidencia:  https://drive.google.com/drive/u/1/folders/1VoXdxVHrcbBuEQiYTYWUdyjcXvK05FBB"/>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1">
  <r>
    <n v="1"/>
    <m/>
    <s v="Formular la planeación estrategica, políticas, objetivos, lineamientos, estrategia, planes y suministrar los recursos a través actos administrativos, para lograr el cumplimiento de la misión, visión y mejoramiento institucional. "/>
    <x v="0"/>
    <s v="Efectividad"/>
    <s v="Estado de Implementación de las Acciónes de mejora contemplados en el Infome de  Revisión por la Dirección"/>
    <s v="No de Acciones de mejora implementadas por cada proceso/No de Acciónes de mejora formuladas en el  Informe de Revisión por la Dirección_x0009__x0009_"/>
    <s v="Numero"/>
    <s v="mensual"/>
    <n v="1"/>
    <s v=" &lt;70%"/>
    <s v="&gt;=70% y &lt;95%"/>
    <s v="&gt;=95% y &lt;100%"/>
    <s v="N/A"/>
    <s v="N/A"/>
    <x v="0"/>
    <x v="0"/>
    <s v="N/A AL PERIODO A REPORTAR"/>
    <n v="0"/>
    <n v="0"/>
    <n v="0"/>
  </r>
  <r>
    <n v="2"/>
    <m/>
    <s v="Formular la planeación estrategica, políticas, objetivos, lineamientos, estrategia, planes y suministrar los recursos a través actos administrativos, para lograr el cumplimiento de la misión, visión y mejoramiento institucional. "/>
    <x v="0"/>
    <s v="Eficacia"/>
    <s v="Cumplimiento de acciones ambientales"/>
    <s v="N° de Acciones Implementadas en la vigencia / N° de Acciones propuestas en la vigencia"/>
    <s v="Numero"/>
    <s v="trimestral"/>
    <n v="1"/>
    <s v=" &lt;15%"/>
    <s v="&gt;16% y &lt;49%"/>
    <s v="&gt;=50%"/>
    <s v="N/A"/>
    <s v="N/A"/>
    <x v="0"/>
    <x v="0"/>
    <s v="N/A AL PERIODO A REPORTAR"/>
    <n v="0"/>
    <n v="0"/>
    <n v="0"/>
  </r>
  <r>
    <n v="3"/>
    <m/>
    <s v="Formular la planeación estrategica, políticas, objetivos, lineamientos, estrategia, planes y suministrar los recursos a través actos administrativos, para lograr el cumplimiento de la misión, visión y mejoramiento institucional. "/>
    <x v="0"/>
    <s v="Efectividad"/>
    <s v="Riesgos significativos "/>
    <s v="(número riesgos significativos / número riesgos identificados) * 100 "/>
    <s v="Porcentaje"/>
    <s v="Anual"/>
    <n v="1"/>
    <s v="&gt;=60% y &lt;100%"/>
    <s v="&gt;=20% y &lt;60%"/>
    <s v="&gt;=0% y &lt;20%"/>
    <s v="N/A"/>
    <s v="N/A"/>
    <x v="0"/>
    <x v="0"/>
    <s v="N/A AL PERIODO A REPORTAR"/>
    <n v="0"/>
    <n v="0"/>
    <n v="0"/>
  </r>
  <r>
    <n v="4"/>
    <s v="Lograr el 100% de satisfaccion de los usuarios y ciudadania que asisten al evento de rendición de cuentas del Fondo de Pasivo Social de Ferrocarriles Nacionales de Colombia mediante la tabulación de la Evaluación de la encuesta de Rendición de cuentas de la Evaluación de la encuesta de Rencición de cuentas anualmente"/>
    <s v="Formular la planeación estrategica, políticas, objetivos, lineamientos, estrategia, planes y suministrar los recursos a través actos administrativos, para lograr el cumplimiento de la misión, visión y mejoramiento institucional. "/>
    <x v="0"/>
    <s v="Efectividad"/>
    <s v="Indice de percepción de audiencia pública de rendición de cuentas"/>
    <s v="Sumatoria del promedio de las encuestas aplicada / Numero de encuestas aplicadas"/>
    <s v="Numero"/>
    <s v="Anual"/>
    <n v="1"/>
    <s v=" &lt;70%"/>
    <s v="&gt;=70% y &lt;95%"/>
    <s v="&gt;=95% y &lt;100%"/>
    <s v="N/A"/>
    <s v="N/A"/>
    <x v="0"/>
    <x v="0"/>
    <s v="N/A AL PERIODO A REPORTAR"/>
    <n v="0"/>
    <n v="0"/>
    <n v="0"/>
  </r>
  <r>
    <n v="5"/>
    <s v="Implementar el sistema Integrado de Gestión en un  1 mediente el cumplimiento de los requisitos de la NTC ISO 9001:2015, NTC ISO 14001:2015, NTC ISO 45001:2018,  NTC ISO 27001:2013 para mejorar la gestión institucional  durante las vigencias 2021  y 2022"/>
    <s v="Formular la planeación estrategica, políticas, objetivos, lineamientos, estrategia, planes y suministrar los recursos a través actos administrativos, para lograr el cumplimiento de la misión, visión y mejoramiento institucional. "/>
    <x v="0"/>
    <s v="Eficacia"/>
    <s v="Avance de la Implementación del Sitema Integrado de Gestión"/>
    <s v="% de avance en la ejecución del Plan de Acción para la implementación de Sistema Integrado de Gestión / 1"/>
    <s v="Porcentaje"/>
    <s v="mensual"/>
    <n v="1"/>
    <s v="&gt;=38% y &lt;56%"/>
    <s v="&gt;=56% y &lt;73%"/>
    <s v="&gt;=73% y &lt;100%"/>
    <n v="0.61"/>
    <n v="0.01"/>
    <x v="1"/>
    <x v="1"/>
    <s v="Durante el I semestre del 2021, y teniendo en cuenta el Cronograma Integración de los subsistemas y la  herramientas y metodologías para la implementación de los subsistemas de Gestión de la calidad,  definido para las vigencias 2020 - 2022 se ha tenido un avance de 52% en el subsistema de Gestión de Calidad y Sistema de gestión de la seguridad de la información, Subsistema de Seguridad y Salud en el Trabajo y de Gestion ambiental;  para el 1er s -2021 se avanzó en un 10% del 16,5% programado, equivalente al 61% . _x000a_Evidencia que se puede cotejar en  la ruta :  a) HERRAMIENTA REPORTE PROYECTO DE INVERSIÓN.  _x000a__x000a_DRIVE: https://drive.google.com/drive/u/0/folders/1jDHwtCKTID8JREqtus4y3vRRYJD9obDP"/>
    <n v="0"/>
    <s v="Realizar seguimiento mensual al avance de la Implementación del SIG y reportar a la alta Dirección la necesidad de recursos"/>
    <s v="Suministrar el personal idoneo suficiente desde el inicio de cada vigencia, en lo posible de planta para que haya continuidad en aprendizaje y productividad, para garantizar el cumplimiento del objetivo"/>
  </r>
  <r>
    <n v="6"/>
    <s v="Generar y/o restructurar lineamientos y/o politicas   en un 100% para la implementación del Modelo Institucional de Gestión y Desempeño, Gestión de Riesgos, Sitema de Control Interno, Activos de Seguridad digital para el funcionamiento de la Entidad  durante la vigencia."/>
    <s v="Formular la planeación estrategica, políticas, objetivos, lineamientos, estrategia, planes y suministrar los recursos a través actos administrativos, para lograr el cumplimiento de la misión, visión y mejoramiento institucional. "/>
    <x v="0"/>
    <s v="Eficacia"/>
    <s v="Lineamientos, políticas, metodologia adoptadas"/>
    <s v="No de  lineamientos, políticas, metodologías generadas y/o restructudas / 1"/>
    <s v="Numero"/>
    <s v="diaria"/>
    <n v="1"/>
    <n v="0"/>
    <n v="1"/>
    <s v="&gt;1"/>
    <s v="N/A"/>
    <s v="N/A"/>
    <x v="0"/>
    <x v="2"/>
    <s v="1.) Durante el I semestre del 2021 se impartieron los siguiente Lineamientos por el comité Institución de Gestión y Desempeño: _x000a_A) Definición de la metodología para recibir las observaciones de los temas sometidos a estudio y aprobación de los  integrantes del Comité Institucional de Gestión y Desempeño, para el caso de las Sesiones virtuales. Acta 004 del 4 de marzo de 2021._x000a_Evidencia que se puede cotejar en  la ruta:  https://drive.google.com/drive/folders/1s1viNQAKxWlNm-bU8lZ_Ub54OPqyQHE9_x000a__x000a_B) Socialización sobre la Política de Gestión Estadística, autodiagnóstico y revisión del plan de cierre de Brechas,_x000a_involucrando a Control Interno. Acta 005 del 30 de abril de 2021_x000a_Evidencia que se puede cotejar en  la ruta:_x000a_https://drive.google.com/drive/folders/1H4C6FnMmk0kTxLVZA7gQNKa94Y_fWGv2_x000a__x000a_C. S adoptaron las siguientes metodologías_x000a_*PLAN INTEGRAL DE RESIDUOS (ACTA 003 DE2021)_x000a_*FORMATO PLAN DE ACCIÓN PARA LA IMPLEMENTACIÓN DEL MIPG (ACTA 006 DE2021)_x000a_*PROCEDIMIENTO FORMULACIÓN, SEGUIMIENTO Y VERIFICACIÓN DEL PLAN  DE ACCIÓN PARA LA IMPLEMENTACIÓN Y FORTALECIMIENTO DEL MIPG  (ACTA 006 DE2021)_x000a_*PLAN DE GESTION INTEGRAL DE RESIDUOS SOLIDOS  (ACTA 003 DE2021)_x000a_*BITÁCORA GENERACIÓN DE RESIDUOS PELIGROSOS (ACTA 003 DE2021)_x000a_*BITÁCORA GENERACIÓN DE RESIDUOS SOLIDOS (ACTA 003 DE2021)_x000a_*LISTA DE CHEQUEO VERIFICACIÓN AL TRANSPORTADOR DE RESPEL (ACTA 003 DE2021)_x000a_Evidencia que se puede cotejar en  la ruta:_x000a_https://drive.google.com/drive/folders/1ult0Je6J2dVZGN6BonJeyLsPP1bagCzG_x000a_https://drive.google.com/drive/u/0/folders/1lgxhIPBftKxgEDfI2gmeUw3z2MU1DF04_x000a_"/>
    <n v="0"/>
    <n v="0"/>
    <n v="0"/>
  </r>
  <r>
    <n v="7"/>
    <s v="Formular el 100% los planes institucionales  (Plan Estrategico Institucional, plan de Acción, Plan Anticorrupción y de Atención al Ciudadano y Plan Estratégico de Tecnologías de la Información y las Comunicaciones PETI,  antes del 31 de enero de cada vigencia  Establecidos en el Decreto 612 de 2018 y demás normas que los regulan,  con el fin de controlar y garantizar la planeación, ejecución, seguimiento y cumplimiento de los objetivos institucionales y de procesos de la entidad."/>
    <s v="Formular la planeación estrategica, políticas, objetivos, lineamientos, estrategia, planes y suministrar los recursos a través actos administrativos, para lograr el cumplimiento de la misión, visión y mejoramiento institucional. "/>
    <x v="0"/>
    <s v="Eficacia"/>
    <s v="Formulación y aprobación de planes institucionales "/>
    <s v="No de planes  formulados y aprobados  oportunamente mediante comite instutucional de gestión y  desempeño / No de planes  establecidos en la normatividad vigente "/>
    <s v="Numero"/>
    <s v="Anual"/>
    <n v="1"/>
    <s v="&gt;4"/>
    <m/>
    <n v="4"/>
    <s v="N/A"/>
    <s v="N/A"/>
    <x v="0"/>
    <x v="2"/>
    <s v="El prcoeso Direccionamiento Estratégico presentó para revisión y Aprobación el  Plan Estrategico Institucional, plan de Acción, Plan Anticorrupción y de Atención al Ciudadano y Plan Estratégico de Tecnologías de la Información y las Comunicaciones PETI,  en aplicación del Decreto 612 de 2018, a los integrantes del Comité Institucional de Gestión y Desempeño  los cuales fueron aprobados mediante acta virtual 002 del 29 de enero de 2021: _x000a_Evidencia que se puede cotejar en  la ruta : _x000a_https://drive.google.com/drive/u/0/folders/1vFgXzN9VROcVzmLugPmmgs7ZTw4Kd7zu"/>
    <n v="0"/>
    <n v="0"/>
    <n v="0"/>
  </r>
  <r>
    <n v="8"/>
    <s v="N/A"/>
    <s v="Gestionar de forma oportuna y veraz la información solicitada por los usuarios, orientándolos en la realización de los trámites y servicios que presta la entidad con el fin de satisfacer las necesidades de los ciudadanos. "/>
    <x v="1"/>
    <s v="Eficiencia"/>
    <s v="Tiempo promedio de duración de la atención al ciudadano"/>
    <s v="Ʃ (tiempo de duración de la atención de cada ciudadano durante el mes )_x000a_/ Total ciudadanos atendidos en el mes"/>
    <s v="Minutos"/>
    <s v="mensual"/>
    <m/>
    <s v="&gt;25 minutos "/>
    <s v="&gt; 15 minutos y &lt;= 25 minutos "/>
    <s v="&lt;= 15 minutos "/>
    <s v="N/A"/>
    <s v="N/A"/>
    <x v="2"/>
    <x v="0"/>
    <s v="No aplica, debido a que por la pandemia la Entidad no  esta brindando atencion presencial."/>
    <m/>
    <m/>
    <m/>
  </r>
  <r>
    <n v="9"/>
    <s v="N/A"/>
    <s v="Gestionar de forma oportuna y veraz la información solicitada por los usuarios, orientándolos en la realización de los trámites y servicios que presta la entidad con el fin de satisfacer las necesidades de los ciudadanos. "/>
    <x v="1"/>
    <s v="Eficiencia"/>
    <s v="Tiempo de espera de atención a los ciudadanos "/>
    <s v="Ʃ (tiempo de espera de cada ciudadano para la atención durante el mes) / Total ciudadanos atendidos en el mes"/>
    <s v="Minutos"/>
    <s v="mensual"/>
    <m/>
    <s v="&gt;30 MINUTOS "/>
    <s v="&gt;20 MINUTOS Y &lt;= 30 MINUTOS "/>
    <s v=" &lt;=20 MINUTOS"/>
    <s v="N/A"/>
    <s v="N/A"/>
    <x v="2"/>
    <x v="0"/>
    <s v="No aplica, debido a que por la pandemia la Entidad no  esta brindando atencion presencial."/>
    <m/>
    <m/>
    <m/>
  </r>
  <r>
    <n v="10"/>
    <s v="Realizar revisión a todas (100%) las encuestas de satisfacción post tramite realizadas por el git de atencion al ciudadano, mediante la tabulacion  y el analisis  de la informacion recaudada,  para medir el grado de satisfaccion de los usuarios y hacer seguimiento a las que tengan baja calificacion para aplicar  medidas correctivas durante cada semestre  "/>
    <s v="Brindar de forma oportuna y veraz al información solicitada por los usuarios, de tal manera que permita orientarlos para la realización de trámites y/o uso de los servicios que presta la entidad; como también controlar la adecuada atención de la quejas, reclamos y sugerencias presentadas por los usuarios y promover los mecanismos de participación ciudadana."/>
    <x v="1"/>
    <s v="Efectividad"/>
    <s v="percepción post tramite de los servicios prestados por la Entidad"/>
    <s v="No. de Encuestas post trámite aplicadas a los ciudadanos con calificación satisfactoria / No. total de encuestas post trámites aplicadas a los ciudadanos"/>
    <s v="Porcentaje"/>
    <s v="mensual"/>
    <m/>
    <s v="&lt;70%"/>
    <s v="&gt;=70% y &lt;95%"/>
    <s v="&gt;=95% y &lt;=100%"/>
    <n v="128"/>
    <n v="135"/>
    <x v="3"/>
    <x v="2"/>
    <s v="En el primer semestre de 2021, se aplicaron 135 encuestas post tramite, de las cuales 128 fueron satisfactorias._x000a_Evidencia consignada en el drive https://drive.google.com/drive/u/1/folders/1qHePbiTBtpOX8lWvWDdoq2br7jEd4VBG"/>
    <m/>
    <m/>
    <m/>
  </r>
  <r>
    <n v="11"/>
    <s v="Realizar revision  a todas (100%) las encuestas de satisfaccion sobre la atencion prestada a travez de los servicios proporcionados a los usuarios por el personal del git de atencion al ciudadano mediante la tabulacion  y el analisis  de la informacion recaudada,  para medir el grado de satisfaccion de los usuarios y hacer seguimiento a las que tengan baja calificacion para aplicar  medidas correctivas durante cada trimestre "/>
    <s v="Brindar de forma oportuna y veraz al información solicitada por los usuarios, de tal manera que permita orientarlos para la realización de trámites y/o uso de los servicios que presta la entidad; como también controlar la adecuada atención de la quejas, reclamos y sugerencias presentadas por los usuarios y promover los mecanismos de participación ciudadana._x0009__x0009__x0009__x0009__x0009__x0009__x0009_"/>
    <x v="1"/>
    <s v="Efectividad"/>
    <s v="satisfacción del ciudadano "/>
    <s v="No. de Encuestas Aplicadas a los Ciudadanos con Calificación Satisfactoria / No. Total de Encuestas Aplicadas a los Ciudadanos"/>
    <s v="Porcentaje"/>
    <s v="diaria"/>
    <m/>
    <s v="&lt;50%"/>
    <s v="&gt;=50% y &lt;75%"/>
    <s v="&gt;=75% y &lt;=100%"/>
    <n v="299"/>
    <n v="338"/>
    <x v="4"/>
    <x v="1"/>
    <s v="Durante el I trimestre de 2021, se aplicaron 169 encuestas de satisfaccion, de las cuales 155 fueron  satisfactorias._x000a_Durante el II timestre de 2021, se aplicaron 169 encuestas de satisfaccion, de las cuales 144 fueron satisfactorias._x000a_En el I semestre de 2021 se aplicaron un total de 338 encuestas de satisfaccion, de las cuales 299 fueron satisfactorias._x000a_Evidencia consignada en el drive https://drive.google.com/drive/u/1/folders/1qHePbiTBtpOX8lWvWDdoq2br7jEd4VBG"/>
    <s v="Modificar los formatos de aplicación de las encuestas de satisfacción, con el fin de facilitar el diligenciamiento de estas por parte de los ciudadanos, teniendo en cuenta los servicios por los que acuden a la Entidad."/>
    <m/>
    <m/>
  </r>
  <r>
    <n v="12"/>
    <s v="Garantizar la prestación de los servicios de salud, que requieran nuestros afiliados a través de la efectiva administración de los mismos"/>
    <s v="Gestionar el riesgo en salud de la población asegurada, mediante la organización y articulación de la prestación de los servicios de salud en  los componentes de detección temprana, protección específica, promoción de la salud, prevención de la enfermedad y rehabilitación,  realizando seguimiento permanente de la prestación a través de la red de  prestadores, para garantizar las características de calidad de la atención"/>
    <x v="2"/>
    <s v="Eficiencia"/>
    <s v="Tiempo promedio de espera para la asignación de cita de medicina general"/>
    <s v="∑ (Fecha en la que se asignó la cita de medicina general por primera vez - Fecha de solicitud de la cita) / Número total de citas de medicina general asignada por primera vez "/>
    <s v="Dias"/>
    <s v="mensual"/>
    <m/>
    <s v="&gt;3 Dias"/>
    <s v="entre 3 y 2 dias"/>
    <s v="1 Dia"/>
    <n v="374496"/>
    <n v="75873"/>
    <x v="5"/>
    <x v="3"/>
    <s v="La medición de este indicador es trimestral de la siguiente manera: _x000a_I TRIMESTRE 2021: 138514/33168 (Para un total de 4 dias)_x000a_II TRIMESTRE 2021: 235982/42705 (Para un total de 6 dias), para un resultado de 4.9 dias (Rango Critico). Es importante precisar que desde la Coordinación de Salud NO es posible realizar análisis sobre el resultado indicado porque NO somos los prestadores de servicio."/>
    <s v=" Desde la Coordinación de Salud NO es posible realizar análisis sobre el resultado indicado porque NO somos los prestadores de servicio."/>
    <s v=" Desde la Coordinación de Salud NO es posible realizar análisis sobre el resultado indicado porque NO somos los prestadores de servicio."/>
    <s v="N/A"/>
  </r>
  <r>
    <n v="13"/>
    <s v="Garantizar la prestación de los servicios de salud, que requieran nuestros afiliados a través de la efectiva administración de los mismos"/>
    <s v="Gestionar el riesgo en salud de la población asegurada, mediante la organización y articulación de la prestación de los servicios de salud en  los componentes de detección temprana, protección específica, promoción de la salud, prevención de la enfermedad y rehabilitación,  realizando seguimiento permanente de la prestación a través de la red de  prestadores, para garantizar las características de calidad de la atención"/>
    <x v="2"/>
    <s v="Efectividad"/>
    <s v="Proporción de pacientes hipertensos controlados"/>
    <s v="Número de pacientes con diagnóstico de Hipertensión Arterial que tengan cifras tensionales por debajo de 140/90 mmHg en el último semestre / Número total de pacientes con diagnóstico de Hipertensión Arterial reportados"/>
    <s v="Porcentaje"/>
    <s v="Semestral"/>
    <m/>
    <s v="&lt;=62%"/>
    <s v="&gt;=63% y &lt;73 %"/>
    <s v="&gt;=73%"/>
    <n v="12447"/>
    <n v="20036"/>
    <x v="6"/>
    <x v="2"/>
    <s v="La meta segun la Ruta de Atencion en Salud de Cardio Cerebro Vascular y Metabolica, esta propuesta de forma anual, según el indicador el avance para el I Semestre de 2021 es realmente importante en el control y gestión de riesgo de nuestros usuarios, se estan buscando estrategias con los prestadores para captacion de datos de tensión arterial en los usuarios que se niegan a ir a consulta por la pandemia y solo estan en seguimiento por telemedicina lo cual dificulta tener un dato espeficico de esta variable"/>
    <n v="0"/>
    <n v="0"/>
    <n v="0"/>
  </r>
  <r>
    <n v="14"/>
    <s v="Garantizar la prestación de los servicios de salud, que requieran nuestros afiliados a través de la efectiva administración de los mismos"/>
    <s v="Gestionar el riesgo en salud de la población asegurada, mediante la organización y articulación de la prestación de los servicios de salud en  los componentes de detección temprana, protección específica, promoción de la salud, prevención de la enfermedad y rehabilitación,  realizando seguimiento permanente de la prestación a través de la red de  prestadores, para garantizar las características de calidad de la atención"/>
    <x v="2"/>
    <s v="Eficiencia"/>
    <s v="Proporción de satisfacción global de los usuarios en la EPS"/>
    <s v="Número de usuarios que tuvieron una buena experiencia respecto a los servicios de salud ofrecidos por la EPS / Número de usuarios que respondieron la encuesta de evaluación de los Servicios de la EPS"/>
    <s v="Porcentaje"/>
    <s v="Semestral"/>
    <m/>
    <s v="&lt;=70%"/>
    <s v="&gt;=70% y &lt;90 %"/>
    <s v="&gt;=90%"/>
    <n v="248"/>
    <n v="338"/>
    <x v="7"/>
    <x v="1"/>
    <s v="De las 338 encuestas realizadas a los usuarios durante el I Semestre de 2021, 248 usuarios tuvieron una buena experiencia respecto a los servicios de salud ofrecidos por la EPS para un resultado del 73% (Aceptable). Es importante precisar que desde la Coordinación de Salud NO es posible realizar análisis sobre el resultado indicado porque NO somos los prestadores de servicio._x000a_"/>
    <n v="0"/>
    <s v=" Desde la Coordinación de Salud NO es posible realizar análisis sobre el resultado indicado porque NO somos los prestadores de servicio."/>
    <s v="N/A"/>
  </r>
  <r>
    <n v="15"/>
    <s v="Garantizar la prestación de los servicios de salud, que requieran nuestros afiliados a través de la efectiva administración de los mismos"/>
    <s v="Gestionar el riesgo en salud de la población asegurada, mediante la organización y articulación de la prestación de los servicios de salud en  los componentes de detección temprana, protección específica, promoción de la salud, prevención de la enfermedad y rehabilitación,  realizando seguimiento permanente de la prestación a través de la red de  prestadores, para garantizar las características de calidad de la atención"/>
    <x v="2"/>
    <s v="Eficacia"/>
    <s v="Cumplimiento programa de auditorias medicas "/>
    <s v="No de auditorías médicas realizadas / No de auditorías médicas programadas)*100"/>
    <s v="Porcentaje"/>
    <s v="Semestral"/>
    <m/>
    <s v="&lt;=70%"/>
    <s v="&gt;=70% y &lt;90 %"/>
    <s v="&gt;=90%"/>
    <n v="300"/>
    <n v="300"/>
    <x v="8"/>
    <x v="2"/>
    <s v="Durante el I Semestre del año 2021 se programaron 300 auditorias médicas de las cuales se realizaron en su totalidad para un cumplimiento del 100% (Satisfactorio) del programa de auditorias medicas. "/>
    <n v="0"/>
    <n v="0"/>
    <n v="0"/>
  </r>
  <r>
    <n v="16"/>
    <s v="Aumentar el control de trámites a los de los funcionarios y contratistas del proceso en un 10% (del 75% al 85%) a través de los informes de gestión que se presentan diariamente, para contrarrestar la imposición de sanciones por autoridades judiciales o entes de control por la demora en la respuesta de las solicitudes."/>
    <s v="Reconocer y ordenar el pago oportuno de las Prestaciones Económicas a que tenga derecho nuestros usuarios, conforme a las normas legales y convencionales y procedimientos establecidos y la administración de las nóminas de pensionados de Ferrocarriles Nacionales de Colombia y la Fundación San Juan de Dios. "/>
    <x v="3"/>
    <s v="Eficacia"/>
    <s v="Aplicación de novedades de nómina - ferrocarriles"/>
    <s v="Numero total de novedades aplicadas en la nómina / Numero de solicitudes de novedades de nómina presentadas"/>
    <s v="Porcentaje"/>
    <s v="Diario"/>
    <n v="0.1"/>
    <s v="&gt;=50% y &lt;70%"/>
    <s v="&gt;=70% y &lt;90%"/>
    <s v="&gt;=90% y &lt;=100%"/>
    <n v="1236"/>
    <n v="1236"/>
    <x v="8"/>
    <x v="2"/>
    <s v="Durante el I semestre de 2021 la entidad mantuvo una muy buena gestion sobre las novedades de nomina que se presentaron, teniendo una buena respuesta."/>
    <s v="N/A"/>
    <s v="N/A"/>
    <s v="N/A"/>
  </r>
  <r>
    <n v="17"/>
    <s v="Aumentar la solicitud de trámites en linea por medio de la página web en un 70%, con el fin de que los usuarios tengan la posibilidad de realizar las solicitudes por medio virtual y no presencial para prepararnos ante cualquier contigencia como la Emergencia Sanitaria que afronta el país, aprovechando las herramientas tecnológicas durante los siguientes 6 meses."/>
    <s v="Reconocer y ordenar el pago oportuno de las Prestaciones Económicas a que tenga derecho nuestros usuarios, conforme a las normas legales y convencionales y procedimientos establecidos y la administración de las nóminas de pensionados de Ferrocarriles Nacionales de Colombia y la Fundación San Juan de Dios. "/>
    <x v="3"/>
    <s v="Eficacia"/>
    <s v="Trámites en línea "/>
    <s v="No. de tramites en línea resueltos / No. tramites en linea solicitados"/>
    <s v="Porcentaje"/>
    <s v="diaria"/>
    <n v="0.7"/>
    <s v="&gt;=50% y &lt;70%"/>
    <s v="&gt;=70% y &lt;90%"/>
    <s v="&gt;=90% y &lt;=100%"/>
    <n v="853"/>
    <n v="893"/>
    <x v="9"/>
    <x v="2"/>
    <s v="Durante el I semestre de 2021 se mantuvo el nivel de respuesta de las prestaciones economicas presentadas cumpliendo con los resultados esperados."/>
    <s v="N/A"/>
    <s v="N/A"/>
    <s v="N/A"/>
  </r>
  <r>
    <n v="18"/>
    <m/>
    <s v="Reconocer y ordenar el pago oportuno de las Prestaciones Económicas a que tenga derecho nuestros usuarios, conforme a las normas legales y convencionales y procedimientos establecidos y la administración de las nóminas de pensionados de Ferrocarriles Nacionales de Colombia y la Fundación San Juan de Dios. "/>
    <x v="3"/>
    <s v="Eficacia"/>
    <s v="Prestaciones economicas tramitadas"/>
    <s v="No. de solicitudes tramitadas / No. de solicitudes radicadas"/>
    <s v="Porcentaje"/>
    <s v="diaria"/>
    <n v="0.7"/>
    <s v="&gt;=50% y &lt;70%"/>
    <s v="&gt;=70% y &lt;90%"/>
    <s v="&gt;=90% y &lt;=100%"/>
    <n v="7758"/>
    <n v="8168"/>
    <x v="10"/>
    <x v="2"/>
    <s v="Durante el I semestre de 2021 se mantuvo el nivel de respuesta de las prestaciones economicas presentadas cumpliendo con los resultados esperados."/>
    <s v="N/A"/>
    <s v="N/A"/>
    <s v="N/A"/>
  </r>
  <r>
    <n v="19"/>
    <m/>
    <s v="Reconocer y ordenar el pago oportuno de las Prestaciones Económicas a que tenga derecho nuestros usuarios, conforme a las normas legales y convencionales y procedimientos establecidos y la administración de las nóminas de pensionados de Ferrocarriles Nacionales de Colombia y la Fundación San Juan de Dios. "/>
    <x v="3"/>
    <s v="Eficacia"/>
    <s v="Elaboración y generación de las nominas de pensionados_x000a_"/>
    <s v="Número de nominas que se esperan proyectar / Número de nominas elaboradas y tramitadas"/>
    <s v="Porcentaje"/>
    <s v="diaria"/>
    <n v="0.7"/>
    <s v="&gt;=50% y &lt;70%"/>
    <s v="&gt;=70% y &lt;90%"/>
    <s v="&gt;=90% y &lt;=100%"/>
    <n v="7"/>
    <n v="7"/>
    <x v="8"/>
    <x v="2"/>
    <s v="Durante el I semestre se pagaron las 14 nominas que se tenian proyectadas para este periodo, 7 para San Juan de Dios y 7 para Ferrocarriles Nacionales de Colombia."/>
    <s v="N/A"/>
    <s v="N/A"/>
    <s v="N/A"/>
  </r>
  <r>
    <n v="20"/>
    <m/>
    <s v="Administrar y comercializar los bienes transferidos por los extintos Ferrocarriles Nacionales de Colombia."/>
    <x v="4"/>
    <s v="Eficacia"/>
    <s v="Eficiencia de la gestión de las acciones de arrendamiento o comodato de bienes inmuebles."/>
    <s v="No. de actividades ejecutadas para la gestión de arrendamiento o comodato de bienes inmuebles / No. de actividades planeadas para la gestión de arrendamientoo comodato de bienes inmuebles"/>
    <s v="Porcentaje"/>
    <s v="Semestral"/>
    <n v="1"/>
    <s v="&lt;=50% "/>
    <s v="&gt;=51% y &lt;=85%"/>
    <s v="&gt;=86%"/>
    <n v="1"/>
    <n v="1"/>
    <x v="8"/>
    <x v="2"/>
    <s v="En el primer semestre de 2021 se celebró contrato de arrendamiento con No. 241 de 2021. Arrendamiento conceder a el arrendatario el uso y goce sobre un área aproximadamente de doscientos veinticinco (225) metros cuadrados dentro de un bien inmueble ubicado en la carrera 62 No. 17 b 24 de la ciudad de Bogotá, de propiedad del FPS suscrito con la firma COMCEL S.A. Evidencia https://drive.google.com/drive/folders/1dwelhs3YrMhToIK6weHkHhfeCq_IRWkw"/>
    <n v="0"/>
    <n v="0"/>
    <n v="0"/>
  </r>
  <r>
    <n v="21"/>
    <m/>
    <s v="Administrar y comercializar los bienes transferidos por los extintos Ferrocarriles Nacionales de Colombia."/>
    <x v="4"/>
    <s v="Eficiencia"/>
    <s v="Gestión para la comercialización de bienes inmuebles."/>
    <s v="No. de actividades realizadas para adelantar la comercialización de bienes inmuebles / No. de actividades planeadas para adelantar la comercialización de bienes inmuebles"/>
    <s v="Porcentaje"/>
    <s v="Semestral"/>
    <n v="1"/>
    <s v="&lt;=50% "/>
    <s v="&gt;=51% y &lt;=85%"/>
    <s v="&gt;=86%"/>
    <n v="1"/>
    <n v="1"/>
    <x v="8"/>
    <x v="2"/>
    <s v="n el primer semestres de 2021 se envió Mediante GAD 20212300000463 de enero 12 de 2021 se remitió a la Secretaria General el Plan de comercialización de bienes 2021 con listado y se Gestionar las actividades implicadas en la comercialización Estudios previos para la realización contrato  con IGA para avalúos técnico y así poder avanzar en el proceso venta evidencia https://drive.google.com/drive/folders/1PNQPtlR6Hq4j13i8wX0WjKl8SGiWN1vr"/>
    <n v="0"/>
    <n v="0"/>
    <n v="0"/>
  </r>
  <r>
    <n v="22"/>
    <m/>
    <s v="Administrar y comercializar los bienes transferidos por los extintos Ferrocarriles Nacionales de Colombia."/>
    <x v="4"/>
    <s v="Eficiencia"/>
    <s v="Comercialización de bienes muebles"/>
    <s v="No. de actividades realizadas para adelantar la comercialización de bienes muebles / No. de actividades planeadas para adelantar la comercialización de bienes muebles"/>
    <s v="Porcentaje"/>
    <s v="Semestral"/>
    <n v="1"/>
    <s v="&lt;=50% "/>
    <s v="&gt;=51% y &lt;=85%"/>
    <s v="&gt;=86%"/>
    <n v="1"/>
    <n v="1"/>
    <x v="8"/>
    <x v="2"/>
    <s v="En el marco de las gestiones adelantadas por el GAD, necesarias para la comercialización de los bienes muebles ubicados en las bodegas del Corzo en el primer semestre de la vigencia 2021 se han realizado las siguientes:_x000a__x000a_1. Visita a las bodegas con personal delegado por el Ministerio de Cultura. Se obtiene concepto que indica que ninguno de los bienes allí almacenados puede considerarse como de interés cultural, facilitando de esta manera la disposición para la venta._x000a__x000a_2. Atendiendo que existe un avalúo sobre estos bienes muebles del año 2014, se realiza consulta a la Contaduría General de la Nación sobre la viabilidad de indexar los valores de este avalúo. Responden este concepto indicando que es facultad discrecional y autónoma del Fondo definir este asunto._x000a__x000a_3. Se contempla utilizar el mecanismo de venta de los muebles por medio del martillo que ofrece el Banco Popular. Se tiene como propuesta que dicho proceso bajo la modalidad de contratación directa para lo cual se obtiene certificado de la superintendencia financiera donde acredita a esta entidad bancaria como único proveedor del servicio. Se está analizando la viabilidad jurídica de la propuesta._x000a__x000a_4. Se realizó memorando de consulta contable por parte del GAD a la Subdirección Financiera del Fondo, en este se definió que el Banco Popular sugiere precios de los elementos más no pueden ser tomados como avalúos y la conveniencia del valor de venta que esta entidad bancaria sugiera será definida por el Fondo._x000a__x000a_5. En la fecha se tiene programada visita por parte del GAD a dichas bodegas para realizar la marcación de los elementos servibles que deberán ser vendidos bajo el valor de indexación que se aplique a cada uno, partiendo de la base de lo indicado en el avalúo de 2014._x000a__x000a_Todas las gestiones adelantadas han sido complementadas con el seguimiento que se ha venido realizando mediante reuniones virtuales por parte de los miembros del área administrativa, la secretaría general y el área financiera de la entidad en conjunto con el Banco Popular (opción principal que se tiene a la fecha para solventar esta necesidad._x000a__x000a_Se adjunta como soportes de gestión:_x000a__x000a_1.       Concepto Ministerio de Cultura._x000a__x000a_2.       Concepto Contable – Contaduría General de la Nación._x000a__x000a_3.       Portafolio Servicio del Martillo – Banco Popular._x000a__x000a_4.       Certificación al FPS-FNC de la Superintendencia financiera._x000a__x000a_5.       Memorando Concepto Contable enviado por la Subdirección Financiera. Evidencia https://drive.google.com/drive/folders/17bsfjiOYRV-dLOsrr7UPnzkgupXR4Ngl"/>
    <n v="0"/>
    <n v="0"/>
    <n v="0"/>
  </r>
  <r>
    <n v="23"/>
    <m/>
    <s v="Efectuar el tramite de adquisición, administración y suministro de bienes y servicios; custodia y aseguramiento de los mismo para garantizar los requerimientos de los procesos que contribuyan al libro de la misión institucional de la entidad."/>
    <x v="5"/>
    <s v="Eficacia"/>
    <s v="Adquisición de bienes y servicios"/>
    <s v="No de bienes y/o servicios adquiridos / No de bienes y/o servicios requeridos"/>
    <s v="Porcentaje"/>
    <s v="mensual"/>
    <n v="1"/>
    <s v="&gt;=50% "/>
    <s v="&gt;=51% y &lt;95%"/>
    <s v="&gt;=95% y &lt;=100%"/>
    <n v="69"/>
    <n v="69"/>
    <x v="8"/>
    <x v="2"/>
    <s v="En el  primer semestre de 2021 se realizaron  69 ingresos al almacén, del ingreso almacén No. 6317 hasta 6386  los cuales corresponden  a las compras de caja menor y órdenes de compra que reposan  en lo carpetas  de Boletines Diario de Almacén de los meses  julio a diciembre de 2020  identificadas   con TRD  número 230.11.01  se evidencia software  SAFIX. Evidencia https://drive.google.com/drive/folders/1sTI-tQrBpO983k5-vkjEXAcnh16BlyA4"/>
    <n v="0"/>
    <n v="0"/>
    <n v="0"/>
  </r>
  <r>
    <n v="24"/>
    <s v="Asegurar  en el 100% los bienes comprados por el FPS FCN, asignando los recursos financieros necesarios, en el plan de adquisiciones y manteniendo una continua comunicación, con los intermediarios de seguros, de forma que adelanten asesoramiento en el  procesos de adquisición de pólizas de seguros, teniendo en cuenta la normatividad vigente y gestionando ante las compañías aseguradoras, la actualización, reclamaciones e indemnizaciones que se presenten. durante toda la vigencia."/>
    <s v="Efectuar el tramite de adquisición, administración y suministro de bienes y servicios; custodia y aseguramiento de los mismo para garantizar los requerimientos de los procesos que contribuyan al libro de la misión institucional de la entidad."/>
    <x v="5"/>
    <s v="Eficacia"/>
    <s v="Aseguramiento y custodia de bienes"/>
    <s v="No. de bienes asegurados / No. de bienes que se planea asegurar "/>
    <s v="Porcentaje"/>
    <s v="Anual"/>
    <n v="1"/>
    <s v="&gt;=50% "/>
    <s v="&gt;=51% y &lt;90%"/>
    <s v="&gt;=90% y &lt;=100%"/>
    <n v="1"/>
    <n v="1"/>
    <x v="8"/>
    <x v="2"/>
    <s v="La entidad contrato el programa de seguros con la firma Aseguradora Solidaria las siguientes pólizas:_x000a_POLIZA DE SEGURO DE INFIDELIDAD Y RIESGOS FINANCIEROS POLIZA_x000a_980 63 994000000080 _x000a_POLIZA SEGURO MANEJO SECTOR OFICIAL POLIZA 980 64 994000000419_x000a_POLIZA SEGURO RESPONSABILIDAD CIVIL EXTRACONTRACTUAL POLIZA 980 80 994000000483_x000a_POLIZA DE SEGURO DE RESPONSABILIDAD CIVIL SERVIDORES PUBLICOS POLIZA 980 87 994000000147_x000a_TODO RIESGO DAÑOS MATERIALES ENTIDADES ESTATALES POLIZA 980 83 994000000168_x000a_POLIZA SEGURO DE TRANSPORTE DE VALORES POLIZA 980 91 994000000100_x000a_Vigencia 21- 12- 2020 hasta 20 -05- 2022 Evidencia_x000a_"/>
    <n v="0"/>
    <n v="0"/>
    <n v="0"/>
  </r>
  <r>
    <n v="25"/>
    <m/>
    <s v="Efectuar el tramite de adquisición, administración y suministro de bienes y servicios; custodia y aseguramiento de los mismo para garantizar los requerimientos de los procesos que contribuyan al libro de la misión institucional de la entidad."/>
    <x v="5"/>
    <s v="Eficacia"/>
    <s v="Administración y control de inventario"/>
    <s v="No. de bienes muebles verificados / Total de bienes muebles registrados en el sistema de inventarios y cuentas personales"/>
    <s v="Porcentaje"/>
    <s v="mensual"/>
    <n v="1"/>
    <s v="&gt;=50% "/>
    <s v="&gt;=51% y &lt;95%"/>
    <s v="&gt;=95% y &lt;=100%"/>
    <n v="1"/>
    <n v="1"/>
    <x v="8"/>
    <x v="2"/>
    <s v="En el primer semestre se elaboró cierre de Inventarios trimestrales de Bienes Muebles de consumo y devolutivos actualizados con corte a:_x000a_1) Diciembre 2020 y cierre de  Marzo 2021, memorando GAD   20212300004403 de diciembre 31 de 2020 y GAD 20212300030963 de marzo 31 de 2021_x000a_2) Acta de inventario físico con corte diciembre de 2021. Carpeta cierre de almacén de diciembre de 2020. No se realizó debido a la emergencia sanitaria COVI 19_x000a_3) Gestión servicios Administrativos tiene actualizada la  bases de  cuentas personales. Evidencias  https://drive.google.com/drive/folders/1IawYqdro7q4buK9fLt9XHH01d8t2omAa_x000a_"/>
    <n v="0"/>
    <n v="0"/>
    <n v="0"/>
  </r>
  <r>
    <n v="26"/>
    <s v="Realizar el pago oportuno  del 100% de las facturas de servicios públicos (energía, acueducto, recolección de basuras, telefonía e internet) manteniendo un adecuado control sobre las fechas de llegada de cada uno de los recibos, las fechas de vencimiento y los consumos presentados (Kw/h y/o metros cúbicos). Evitando posibles cortes en los servicios, cobro de intereses de mora y cobros por concepto de reconexión. mensualmente"/>
    <s v="Efectuar el tramite de adquisición, administración y suministro de bienes y servicios; custodia y aseguramiento de los mismo para garantizar los requerimientos de los procesos que contribuyan al libro de la misión institucional de la entidad."/>
    <x v="5"/>
    <s v="Eficacia"/>
    <s v="Administración y control de servicios públicos."/>
    <s v="No. De servicios  tramitados oportunamente / No de servicios a tramitar"/>
    <s v="Porcentaje"/>
    <s v="mensual"/>
    <n v="1"/>
    <s v="&gt;=70% "/>
    <s v="&gt;=70% y &lt;95%"/>
    <s v="&gt;=95% y &lt;=100%"/>
    <n v="1"/>
    <n v="1"/>
    <x v="8"/>
    <x v="2"/>
    <s v="En el primer semestre de la vigencia 2021 se realizó actualización de la base de datos de los servicios públicos para mantener control de los mismos. Evidencia https://drive.google.com/drive/folders/1nFUk6yLESor0dB8HbhxXe115qpCIU_vC"/>
    <n v="0"/>
    <n v="0"/>
    <n v="0"/>
  </r>
  <r>
    <n v="27"/>
    <m/>
    <s v="Efectuar el tramite de adquisición, administración y suministro de bienes y servicios; custodia y aseguramiento de los mismo para garantizar los requerimientos de los procesos que contribuyan al libro de la misión institucional de la entidad."/>
    <x v="5"/>
    <s v="Eficacia"/>
    <s v="Mantenimiento de bienes"/>
    <s v="No. de mantenimientos realizados / No. de mantenimientos solicitados "/>
    <s v="Porcentaje"/>
    <s v="mensual"/>
    <n v="1"/>
    <s v="≤ a 15%"/>
    <s v="≥ 16% y ≤ 49%"/>
    <s v="≥ a 50%"/>
    <n v="1"/>
    <n v="1"/>
    <x v="8"/>
    <x v="2"/>
    <s v="En el  primero semestre del 2020   se realizó  informe  sobre el mantenimiento de la Infraestructura administrativa. Evidenci https://drive.google.com/drive/folders/1TGakLqkGVureYFm-x0EdkJ_dMBvOYyaA"/>
    <n v="0"/>
    <n v="0"/>
    <n v="0"/>
  </r>
  <r>
    <n v="28"/>
    <m/>
    <s v="Efectuar el tramite de adquisición, administración y suministro de bienes y servicios; custodia y aseguramiento de los mismo para garantizar los requerimientos de los procesos que contribuyan al libro de la misión institucional de la entidad."/>
    <x v="5"/>
    <s v="Eficacia"/>
    <s v="Porcentaje de variacion en cantidad de fotocopias"/>
    <s v="No. De fotocopias sacadas en el trimestre actual - No. De fotocopias sacadas en el trimestre anterior / No. De fotocopias sacadas en el trimestre anterior"/>
    <s v="Porcentaje"/>
    <s v="mensual"/>
    <n v="1"/>
    <s v="≤ a 15%"/>
    <s v="≥  16% y ≤  49%"/>
    <s v="≥ a 50%"/>
    <s v="N/A"/>
    <s v="N/A"/>
    <x v="0"/>
    <x v="0"/>
    <s v="En el  primer semestre de 2021 no se tomarón fptocopias devido a la Pandemia COVI 19"/>
    <n v="0"/>
    <n v="0"/>
    <n v="0"/>
  </r>
  <r>
    <n v="29"/>
    <s v="Incrementar las compras de bienes y/o servicios que se realizan a través de la modalidad de acuerdo marco de precios hasta un 50% en relación al total del presupuesto ejecutado para este fin, a través de la plataforma SECOP de Colombia Compra Eficiente, para garantizar el principio de transparencia en la adquisición de bienes y servicios, durante cada vigencia"/>
    <s v="Efectuar el tramite de adquisición, administración y suministro de bienes y servicios; custodia y aseguramiento de los mismo para garantizar los requerimientos de los procesos que contribuyan al libro de la misión institucional de la entidad."/>
    <x v="5"/>
    <s v="Eficacia"/>
    <s v="Porcentaje de compras realizadas a través de acuerdo marco de precios en la plataforma SECOP"/>
    <s v="Valor total de adquisiciones de bienes y servicios a través de acuerdo marco de precios / Valor total del presupuesto de funcionamiento ejecutado para la adquisición de bienes y servicios"/>
    <s v="Porcentaje"/>
    <s v="mensual"/>
    <n v="1"/>
    <s v="≤ a 7%"/>
    <s v="≥ 8% y ≤ 29%"/>
    <s v="≥ a 30%"/>
    <n v="1"/>
    <n v="1"/>
    <x v="8"/>
    <x v="2"/>
    <s v="En el primer semestre de la vigencia 2021 se realizó compras realizadas a través de acuerdo marco de precios en la plataforma SECOP: Firmas digitales, Licencia Workspace Business Starter anual por usuario, 100 Unidad, Mantenimiento de Vehículos, Seguro SOAT de Vehículos, Compra de tóneres, Compra de resmas de papel, Compra de tiquetes aéreos. Ver evidencia https://drive.google.com/drive/folders/1Sbu3Mfez3c-K7TIbd1uYHMwuNZ8IT-av"/>
    <n v="0"/>
    <n v="0"/>
    <n v="0"/>
  </r>
  <r>
    <n v="30"/>
    <m/>
    <s v="Efectuar el tramite de adquisición, administración y suministro de bienes y servicios; custodia y aseguramiento de los mismo para garantizar los requerimientos de los procesos que contribuyan al libro de la misión institucional de la entidad."/>
    <x v="5"/>
    <s v="Eficacia"/>
    <s v="Suministro de bienes"/>
    <s v="No. De productos suministrados / No. De productos solicitados"/>
    <s v="Porcentaje"/>
    <s v="mensual"/>
    <n v="1"/>
    <s v="≤ a 50%"/>
    <s v="≥ 51% y ≤85 %"/>
    <s v="≥ a 86%"/>
    <n v="1"/>
    <n v="1"/>
    <x v="8"/>
    <x v="2"/>
    <s v="En el primer semestre de 2021 se suministraron elementos papelería, útiles de oficina, elementos de protección, computadores, televisores y elementos de mantenimiento que reposan  en lo carpetas  de Boletines Diario de Almacén de los meses  julio a diciembre de 2020  identificadas   con TRD  número 230.11.01  se evidencia software  SAFIX. Evidencia  https://drive.google.com/drive/folders/19qTcF-wddpGUO0M3E31l227mtIQPYom1"/>
    <n v="0"/>
    <n v="0"/>
    <n v="0"/>
  </r>
  <r>
    <n v="31"/>
    <m/>
    <s v="Proporcionar el Talento Humano con las competencias requerida para el cumplimeinto de los objetivos y funciones de la Entidad mediante el diseño, la ejecución y evaluación de los planes de inducción, capacitación, binestar social y Sistema de Seguridad y Salud en el Trabajo de acuerdo con las necesidades y las normas establecidas; así  mismo,  atender con oportunidad sus derechos  en materia laboral y prestacional."/>
    <x v="6"/>
    <s v="Eficacia"/>
    <s v="Cobertura del plan institucional de capacitacion"/>
    <s v="No. de funcionarios capacitados / No. de funcionarios de la entidad"/>
    <s v="Porcentaje"/>
    <s v="trimestral"/>
    <n v="1"/>
    <s v="&gt;=50% y &lt;70%"/>
    <s v="&gt;=70% y &lt;95%"/>
    <s v="&gt;=95% y &lt;=100%"/>
    <n v="70"/>
    <n v="70"/>
    <x v="8"/>
    <x v="2"/>
    <s v="Durante el 1er semestre 2021,  la cobertura del Plan Institucional de Capacitación durante la vigencia 2019 fue del 100% por cuanto  los 70 funcionarios de planta de la entidad, recibieron capacitación._x000a_EVIDENCIAS: FILA 36-Listado funcionarios capacitados_x000a_Link: https://drive.google.com/drive/folders/17J-fVsWG9UzUGmcJG3v__z2XKPUzjvNi"/>
    <n v="0"/>
    <n v="0"/>
    <n v="0"/>
  </r>
  <r>
    <n v="32"/>
    <m/>
    <s v="Proporcionar el Talento Humano con las competencias requerida para el cumplimeinto de los objetivos y funciones de la Entidad mediante el diseño, la ejecución y evaluación de los planes de inducción, capacitación, binestar social y Sistema de Seguridad y Salud en el Trabajo de acuerdo con las necesidades y las normas establecidas; así  mismo,  atender con oportunidad sus derechos  en materia laboral y prestacional."/>
    <x v="6"/>
    <s v="Eficiencia"/>
    <s v="Cumplimiento de los proyectos de aprendizaje en equipo &quot;paes&quot; del plan institucional de capacitación"/>
    <s v="No. Proyectos de Aprendizaje en Equipo con nivel de Cumplimiento Satisfactorio / No. de Proyectos de Aprendizaje en Equipo Formulados "/>
    <s v="Porcentaje"/>
    <s v="Anual"/>
    <n v="1"/>
    <s v="&gt;=50% y &lt;70%"/>
    <s v="&gt;=70% y &lt;95%"/>
    <s v="&gt;=95% y &lt;=100%"/>
    <n v="0"/>
    <n v="0"/>
    <x v="11"/>
    <x v="4"/>
    <s v="Durante el 1er semestre 2021, se declaró desierta la convocatoria para la formulación y presentación de los proyectos de Aprendizaje en Equipo."/>
    <n v="0"/>
    <n v="0"/>
    <n v="0"/>
  </r>
  <r>
    <n v="33"/>
    <m/>
    <s v="Proporcionar el Talento Humano con las competencias requerida para el cumplimeinto de los objetivos y funciones de la Entidad mediante el diseño, la ejecución y evaluación de los planes de inducción, capacitación, binestar social y Sistema de Seguridad y Salud en el Trabajo de acuerdo con las necesidades y las normas establecidas; así  mismo,  atender con oportunidad sus derechos  en materia laboral y prestacional."/>
    <x v="6"/>
    <s v="Efectividad"/>
    <s v="Induccion general de personal"/>
    <s v="No. de procesos de induccion generales con evaluación satisfactoria / No. de procesos de inducciones generales desarrolladas"/>
    <s v="Porcentaje"/>
    <s v="POR EVENTO DE INDUCCIÓN ESPECIFICO REQUERIDO"/>
    <n v="1"/>
    <s v="&gt;=50% y &lt;70%"/>
    <s v="&gt;=70% y &lt;95%"/>
    <s v="&gt;=95% y &lt;=100%"/>
    <n v="355"/>
    <n v="371"/>
    <x v="12"/>
    <x v="2"/>
    <s v="Durante el 1er semestre 2021, se desarrollaron y evaluaron 371 procesos de inducción general, de los cuales 355 tuvieron un resultado satisfactorio en su evaluación.  _x000a_Evidencia: Fila 39 - Informe de Inducción Especifica 1er semestre 2021. _x000a_Link: _x000a_https://drive.google.com/drive/folders/17J-fVsWG9UzUGmcJG3v__z2XKPUzjvNi"/>
    <n v="0"/>
    <n v="0"/>
    <n v="0"/>
  </r>
  <r>
    <n v="34"/>
    <m/>
    <s v="Proporcionar el Talento Humano con las competencias requerida para el cumplimeinto de los objetivos y funciones de la Entidad mediante el diseño, la ejecución y evaluación de los planes de inducción, capacitación, binestar social y Sistema de Seguridad y Salud en el Trabajo de acuerdo con las necesidades y las normas establecidas; así  mismo,  atender con oportunidad sus derechos  en materia laboral y prestacional."/>
    <x v="6"/>
    <s v="Eficiencia"/>
    <s v="Induccion especifica de personal"/>
    <s v="No. de procesos de induccion especificas con evaluación satisfactoria / No. de procesos de inducciones especificas desarrollados"/>
    <s v="Porcentaje"/>
    <s v="POR EVENTO DE INDUCCIÓN GENERAL REQUERIDO"/>
    <n v="1"/>
    <s v="&gt;=50% y &lt;70%"/>
    <s v="&gt;=70% y &lt;95%"/>
    <s v="&gt;=95% y &lt;=100%"/>
    <n v="1"/>
    <n v="1"/>
    <x v="8"/>
    <x v="2"/>
    <s v="Durante el 1er semestre 2021, se desarrollo 1 proceso de inducción específicas dirigida al funcionario Carlos David Gonzalez Amel, en el empleo Auxiliar de Servicios Generales código: 4064 - Grado 13, del GIT de Atención al Ciudadano y Gestión Documental._x000a_Por requerirse un proceso de inducción especifica especial dirigido a una persona con discapacidad auditiva, se tuvo apoyo de la agencia de empleo Compensar. _x000a_Evidencia: Fila 39 - Informe de Inducción Especifica 1er semestre 2021. _x000a_Link: _x000a_https://drive.google.com/drive/folders/17J-fVsWG9UzUGmcJG3v__z2XKPUzjvNi"/>
    <n v="0"/>
    <n v="0"/>
    <n v="0"/>
  </r>
  <r>
    <n v="35"/>
    <m/>
    <s v="Proporcionar el Talento Humano con las competencias requerida para el cumplimeinto de los objetivos y funciones de la Entidad mediante el diseño, la ejecución y evaluación de los planes de inducción, capacitación, binestar social y Sistema de Seguridad y Salud en el Trabajo de acuerdo con las necesidades y las normas establecidas; así  mismo,  atender con oportunidad sus derechos  en materia laboral y prestacional."/>
    <x v="6"/>
    <s v="Efectividad"/>
    <s v="Novedades de personal tramitadas en terminos"/>
    <s v="No. total de novedades de personal  tramitadas en terminos / No. de solicitudes de novedades requeridas en el periodo"/>
    <s v="Porcentaje"/>
    <s v="mensual"/>
    <n v="1"/>
    <s v="&gt;=50% y &lt;70%"/>
    <s v="&gt;=70% y &lt;95%"/>
    <s v="&gt;=95% y &lt;=100%"/>
    <n v="145"/>
    <n v="145"/>
    <x v="8"/>
    <x v="2"/>
    <s v="Durante el 1er semestre 2021, fueron tramitadas en termino,  las 145 noveades de personal  requeridas y gestionadas_x000a_Evidencia: Fila 40 y 49 - Novedades de nómina 2021_x000a_Link: _x000a_https://drive.google.com/drive/folders/17J-fVsWG9UzUGmcJG3v__z2XKPUzjvNi"/>
    <n v="0"/>
    <n v="0"/>
    <n v="0"/>
  </r>
  <r>
    <n v="36"/>
    <m/>
    <s v="Proporcionar el Talento Humano con las competencias requerida para el cumplimeinto de los objetivos y funciones de la Entidad mediante el diseño, la ejecución y evaluación de los planes de inducción, capacitación, binestar social y Sistema de Seguridad y Salud en el Trabajo de acuerdo con las necesidades y las normas establecidas; así  mismo,  atender con oportunidad sus derechos  en materia laboral y prestacional."/>
    <x v="6"/>
    <s v="Efectividad"/>
    <s v="Liquidacion de nomina"/>
    <s v="No. total de nominas liquidadas en las fechas establecidas / No total de nominas requeridas"/>
    <s v="Porcentaje"/>
    <s v="mensual"/>
    <n v="1"/>
    <s v="&gt;=50% y &lt;70%"/>
    <s v="&gt;=70% y &lt;95%"/>
    <s v="&gt;=95% y &lt;=100%"/>
    <n v="7"/>
    <n v="7"/>
    <x v="8"/>
    <x v="2"/>
    <s v="Durante el 1er semestre 2021, fueron liquidadas las 7 nóminas requeridas y gestinadas en terminos de opotunidas. Se incluyen: nóminas mensuales y  la prima de junio.  _x000a_Evidencia: Fila 41- Novedades de nómina enero a junio 2021_x000a_Link: _x000a_https://drive.google.com/drive/folders/17J-fVsWG9UzUGmcJG3v__z2XKPUzjvNi_x000a_Evidencia:  "/>
    <n v="0"/>
    <n v="0"/>
    <n v="0"/>
  </r>
  <r>
    <n v="37"/>
    <m/>
    <s v="Proporcionar el Talento Humano con las competencias requerida para el cumplimeinto de los objetivos y funciones de la Entidad mediante el diseño, la ejecución y evaluación de los planes de inducción, capacitación, binestar social y Sistema de Seguridad y Salud en el Trabajo de acuerdo con las necesidades y las normas establecidas; así  mismo,  atender con oportunidad sus derechos  en materia laboral y prestacional."/>
    <x v="6"/>
    <s v="Eficacia"/>
    <s v="Nivel de cumplimiento de la investigación de incidentes y accidente de trabajo reportados "/>
    <s v="No. de  accidentes e incidentes de trabajo  investigados  / No. total de accidentes e incidentes de trabajo reportados    "/>
    <s v="Porcentaje"/>
    <s v="POR EVENTO"/>
    <n v="1"/>
    <s v="&gt;=50% y &lt;70%"/>
    <s v="&gt;=70% y &lt;95%"/>
    <s v="&gt;=95% y &lt;=100%"/>
    <n v="0"/>
    <n v="0"/>
    <x v="11"/>
    <x v="2"/>
    <s v="Durante el 1er semestre/2021, no se recibieron reportes de accidentes e incidentes de trabajo reportados por lo cual no se requirió hacer investigaciones de los mismos. "/>
    <n v="0"/>
    <n v="0"/>
    <n v="0"/>
  </r>
  <r>
    <n v="38"/>
    <m/>
    <s v="Proporcionar el Talento Humano con las competencias requerida para el cumplimeinto de los objetivos y funciones de la Entidad mediante el diseño, la ejecución y evaluación de los planes de inducción, capacitación, binestar social y Sistema de Seguridad y Salud en el Trabajo de acuerdo con las necesidades y las normas establecidas; así  mismo,  atender con oportunidad sus derechos  en materia laboral y prestacional."/>
    <x v="6"/>
    <s v="Eficacia"/>
    <s v="Nivel de cumplimiento de las capacitaciones en seguridad y salud en el trabajo "/>
    <s v="No. de  capacitaciones en seguridad y salud en el trabajo  / No. de capacitaciones en seguridad y salud en el trabajo programadas"/>
    <s v="Porcentaje"/>
    <s v="POR EVENTO"/>
    <n v="1"/>
    <s v="&gt;=50% y &lt;70%"/>
    <s v="&gt;=70% y &lt;95%"/>
    <s v="&gt;=95% y &lt;=100%"/>
    <n v="2"/>
    <n v="2"/>
    <x v="8"/>
    <x v="2"/>
    <s v="Durante el 1er Semestre/2021, se ejecutaron las 2 capacitaciones del Sistema de Gestión de la Seguridad y Salud en el Trabajo, programadas según el crónograma definido en el Plan de Capacitaciones de SG-SST: 1) Charlas Lúdicas en Seguridad y Salud en el Trabajo  - 2) Charla “Prevención de adicciones: alcoholismo y farmacodependencia”_x000a__x000a_Evidencias: Fila 43- Informe grado de avance plan de capacitaciones SG SST_x000a_Fila 43-Lista de asistencia a charla_x000a_Link: _x000a_https://drive.google.com/drive/folders/17J-fVsWG9UzUGmcJG3v__z2XKPUzjvNi_x000a_"/>
    <n v="0"/>
    <n v="0"/>
    <n v="0"/>
  </r>
  <r>
    <n v="39"/>
    <m/>
    <s v="Proporcionar el Talento Humano con las competencias requerida para el cumplimeinto de los objetivos y funciones de la Entidad mediante el diseño, la ejecución y evaluación de los planes de inducción, capacitación, binestar social y Sistema de Seguridad y Salud en el Trabajo de acuerdo con las necesidades y las normas establecidas; así  mismo,  atender con oportunidad sus derechos  en materia laboral y prestacional."/>
    <x v="6"/>
    <s v="Eficacia"/>
    <s v="Nivel de control sobre los factores de riesgos ocupacionales"/>
    <s v="No. de acciones preventivas y/o correctivas ejecutadas en el periodo / No. de acciones preventivas y/o correctvas trazadas"/>
    <s v="Porcentaje"/>
    <s v="POR EVENTO"/>
    <n v="1"/>
    <s v="&gt;=50% y &lt;70%"/>
    <s v="&gt;=70% y &lt;95%"/>
    <s v="&gt;=95% y &lt;=100%"/>
    <n v="0"/>
    <n v="0"/>
    <x v="11"/>
    <x v="2"/>
    <s v="Durante el 1er semestre/2021, no se  tenían programadas acciones preventivas y/o correctivas frente a los factores de riesgos ocupacionales por lo cual no se ejecutaron, debido a que no presentaron y reportaron accidentes y/o incidentes de trabajo de acuerdo al formato APGTHGTHFO07."/>
    <n v="0"/>
    <n v="0"/>
    <n v="0"/>
  </r>
  <r>
    <n v="40"/>
    <s v="Identificar y priorizar las necesidades y expectativas de los servidores públicos, que permita alcanzar resultados entre el 90% y el 100%, mediante el desarrollo de actividades  orientadas a la satisfacción personal y laboral durante el año en curso."/>
    <s v="Proporcionar el Talento Humano con las competencias requerida para el cumplimeinto de los objetivos y funciones de la Entidad mediante el diseño, la ejecución y evaluación de los planes de inducción, capacitación, binestar social y Sistema de Seguridad y Salud en el Trabajo de acuerdo con las necesidades y las normas establecidas; así  mismo,  atender con oportunidad sus derechos  en materia laboral y prestacional."/>
    <x v="6"/>
    <s v="Efectividad"/>
    <s v="Impacto de capacitaciones"/>
    <s v="No. de funcionarios que aplican los conocimientos adquiridos en las capacitaciones / No. de funcionarios capacitados y encuestados"/>
    <s v="Porcentaje"/>
    <s v="trimestral"/>
    <n v="1"/>
    <s v="&gt;=50% y &lt;70%"/>
    <s v="&gt;=70% y &lt;95%"/>
    <s v="&gt;=95% y &lt;=100%"/>
    <n v="0"/>
    <n v="0"/>
    <x v="11"/>
    <x v="4"/>
    <s v="Durante el 1er semestre 2021, Gestión de Talento Humano no requirio aplicar encuestas para medir el impacto de las capacitaciones realizadas desarrolladas durante el 1er semestre/2020, esto en razón a que las capacitaciones que se ejecutaron con intensidad superior a 16 horas no cumplen con los 3 meses posteriores para ser evaluadas."/>
    <n v="0"/>
    <n v="0"/>
    <n v="0"/>
  </r>
  <r>
    <n v="41"/>
    <s v="Identificar y priorizar las necesidades y expectativas de los servidores públicos, que permita alcanzar resultados entre el 90% y el 100%, mediante el desarrollo de actividades  orientadas a la satisfacción personal y laboral durante el año en curso."/>
    <s v="Proporcionar el Talento Humano con las competencias requerida para el cumplimeinto de los objetivos y funciones de la Entidad mediante el diseño, la ejecución y evaluación de los planes de inducción, capacitación, binestar social y Sistema de Seguridad y Salud en el Trabajo de acuerdo con las necesidades y las normas establecidas; así  mismo,  atender con oportunidad sus derechos  en materia laboral y prestacional."/>
    <x v="6"/>
    <s v="Efectividad"/>
    <s v="Nivel de satisfaccion de los funcionarios con el plan de bienestar social"/>
    <s v="Resultados de evaluaciones de satisfacción de actividades de bienestar social realizadas / Calificación de actividades de bienestar social definidas en el rango"/>
    <s v="Porcentaje"/>
    <s v="POR EVENTO DESARROLLADO"/>
    <n v="1"/>
    <s v="&gt;=50% y &lt;70%"/>
    <s v="&gt;=70% y &lt;95%"/>
    <s v="&gt;=95% y &lt;=100%"/>
    <n v="3"/>
    <n v="3"/>
    <x v="8"/>
    <x v="2"/>
    <s v="Durante el 1er semestre/2021, el nivel de satisfacción de los funcionarios frente al Plan de Bienestar Social ejecutado durante el 2do semestre/2020, fue del 100%; por cuanto, los tres (3) eventos desarrollados y evaluados obtuvieron evaluación con nivel de satisfacción superior al 90%._x000a_Evidencias: Fila 46 - Evaluación eventos de bienestar 1er semestre 2021_x000a_Link: _x000a_https://drive.google.com/drive/folders/17J-fVsWG9UzUGmcJG3v__z2XKPUzjvNi"/>
    <n v="0"/>
    <n v="0"/>
    <n v="0"/>
  </r>
  <r>
    <n v="42"/>
    <s v="Fomentar la implementación de las políticas institucionales en un 100%, orientado a satisfacer las necesidades identificadas para la gestión estrategica del Talento Humano, mediante la aplicación de los lineamientos y metodologias emitidas por el DAFP,  durante la presente vigencia."/>
    <s v="Proporcionar el Talento Humano con las competencias requerida para el cumplimeinto de los objetivos y funciones de la Entidad mediante el diseño, la ejecución y evaluación de los planes de inducción, capacitación, binestar social y Sistema de Seguridad y Salud en el Trabajo de acuerdo con las necesidades y las normas establecidas; así  mismo,  atender con oportunidad sus derechos  en materia laboral y prestacional."/>
    <x v="6"/>
    <s v="Eficiencia"/>
    <s v="Resultados desempeño laboral"/>
    <s v="No. de funcionarios que obtuvieron Nivel sobresaliente y satisfactorio en la Evaluación del Desempeño Laboral / No. de funcionarios evaluados"/>
    <s v="Porcentaje"/>
    <s v="Anual"/>
    <n v="1"/>
    <s v="&gt;=50% y &lt;70%"/>
    <s v="&gt;=70% y &lt;95%"/>
    <s v="&gt;=95% y &lt;=100%"/>
    <n v="44"/>
    <n v="44"/>
    <x v="8"/>
    <x v="2"/>
    <s v="Durante el 1er semestre 2021, se aplicó la Evaluación del Desempeño Laboral correspondiente al periodo 2020-2021, en el cual los 44 funcionarios evaluados, obtuvieron Nivel entre sobresaliente y satisfactorio._x000a_Evidencias: Fila 47 - Informe de evaluación del desempeño 2020-2021_x000a_Link: _x000a_https://drive.google.com/drive/folders/17J-fVsWG9UzUGmcJG3v__z2XKPUzjvNi"/>
    <n v="0"/>
    <n v="0"/>
    <n v="0"/>
  </r>
  <r>
    <n v="43"/>
    <s v="Fomentar la implementación de las políticas institucionales en un 100%, orientado a satisfacer las necesidades identificadas para la gestión estrategica del Talento Humano, mediante la aplicación de los lineamientos y metodologias emitidas por el DAFP,  durante la presente vigencia."/>
    <s v="Proporcionar el Talento Humano con las competencias requerida para el cumplimeinto de los objetivos y funciones de la Entidad mediante el diseño, la ejecución y evaluación de los planes de inducción, capacitación, binestar social y Sistema de Seguridad y Salud en el Trabajo de acuerdo con las necesidades y las normas establecidas; así  mismo,  atender con oportunidad sus derechos  en materia laboral y prestacional."/>
    <x v="6"/>
    <s v="Efectividad"/>
    <s v="Implementacion de la politica de gestion del conocimiento"/>
    <s v="No. Acciones ejecutadas para la implementación de la politica de gestión del conocimento / No. Acciones Planeadas para la implementación de la politica de gestión del conocimento"/>
    <s v="Porcentaje"/>
    <s v="trimestral"/>
    <n v="1"/>
    <s v="&gt;=50% y &lt;70%"/>
    <s v="&gt;=70% y &lt;95%"/>
    <s v="&gt;=95% y &lt;=100%"/>
    <n v="11"/>
    <n v="11"/>
    <x v="8"/>
    <x v="2"/>
    <s v="Durante el 1er semestre 2021, fueron ejecutadas las 11 acciones planeadas para la implementación de la politica de gestión del conocimento._x000a_Evidencia: Fila 48 - Informe de ejecución politica de gestión del conocimiento._x000a_Link: _x000a_https://drive.google.com/drive/folders/17J-fVsWG9UzUGmcJG3v__z2XKPUzjvNi"/>
    <n v="0"/>
    <n v="0"/>
    <n v="0"/>
  </r>
  <r>
    <n v="44"/>
    <s v="Realizar el análisis de viabilidad  que permita identificar el 100% de las necesidades institucionales,  mediante el estudio técnico que conlleve al rediseño organizacional en los próximos 2 años."/>
    <s v="Proporcionar el Talento Humano con las competencias requerida para el cumplimeinto de los objetivos y funciones de la Entidad mediante el diseño, la ejecución y evaluación de los planes de inducción, capacitación, binestar social y Sistema de Seguridad y Salud en el Trabajo de acuerdo con las necesidades y las normas establecidas; así  mismo,  atender con oportunidad sus derechos  en materia laboral y prestacional."/>
    <x v="6"/>
    <s v="Eficiencia"/>
    <s v="Brec"/>
    <s v="No. De actos administrativos aprobados como novedades de personal / No. De actos administrativos de novedades de personal "/>
    <s v="Porcentaje"/>
    <s v="POR EVENTO DESARROLLADO"/>
    <n v="1"/>
    <s v="&gt;=50% y &lt;70%"/>
    <s v="&gt;=70% y &lt;95%"/>
    <s v="&gt;=95% y &lt;=100%"/>
    <n v="33"/>
    <n v="33"/>
    <x v="8"/>
    <x v="2"/>
    <s v="Durante el 1er semestre 2021, fueron expedidos y aprobados 33 actos administrativos requeridos como novedades de personal. En total:  4 actos adtivos de ingresos, 3 actos adtivos de retiros y 26 actos adtivos de vacaciones, los cuales permiten conocer el nivel de rotacion de personal (ingreso permanencia y retiro)_x000a__x000a_Evidencia: Fila 40 y 49 - Novedades de nómina 2021_x000a_Link: _x000a_https://drive.google.com/drive/folders/17J-fVsWG9UzUGmcJG3v__z2XKPUzjvNi"/>
    <n v="0"/>
    <n v="0"/>
    <n v="0"/>
  </r>
  <r>
    <n v="45"/>
    <s v="Fomentar la implementación de las políticas institucionales en un 100%, orientado a satisfacer las necesidades identificadas para la gestión estrategica del Talento Humano, mediante la aplicación de los lineamientos y metodologias emitidas por el DAFP,  durante la presente vigencia"/>
    <s v="Proporcionar el Talento Humano con las competencias requerida para el cumplimeinto de los objetivos y funciones de la Entidad mediante el diseño, la ejecución y evaluación de los planes de inducción, capacitación, binestar social y Sistema de Seguridad y Salud en el Trabajo de acuerdo con las necesidades y las normas establecidas; así  mismo,  atender con oportunidad sus derechos  en materia laboral y prestacional."/>
    <x v="6"/>
    <s v="Efectividad"/>
    <s v="Adopcion y percepcion de ontegridad en la entidad"/>
    <s v="Resultado de evaluación de porcentaje de adopción y perceción de integridad en la entidad / Resultado de evaluación de porcentaje de adopción y perceción de integridad en la entidad"/>
    <s v="Porcentaje"/>
    <s v="trimestral"/>
    <n v="1"/>
    <s v="&gt;=50% y &lt;70%"/>
    <s v="&gt;=70% y &lt;95%"/>
    <s v="&gt;=95% y &lt;=100%"/>
    <n v="97"/>
    <n v="100"/>
    <x v="13"/>
    <x v="2"/>
    <s v="Durante el 1er semestre 2021, se aplicó la encuesta de adopción y percepción de integridad en la entidad, a fin de conocer los resultados del indicador que permita implementar una metologia eficiente para el fortalecimiento e interiorización de la integridad al interior de la entidad, y  fortalecer el Plan de acción de Acción a partir de los resultados encontrados._x000a_Evidencia: Fila 50- Informe adopción y percepción de integridad 1er semestre/2021_x000a_Link: _x000a_https://drive.google.com/drive/folders/17J-fVsWG9UzUGmcJG3v__z2XKPUzjvNi"/>
    <n v="0"/>
    <n v="0"/>
    <n v="0"/>
  </r>
  <r>
    <n v="46"/>
    <s v="Medir la eficiencia en el uso de los recursos asignados mediante la verificación del Indicador de PAC no Utilizado (INPANUT) del 100%  de los límites establecidos por el Tesoro Nacional para cada objeto de gasto (gastos de personal 95%, adquisición de bienes y servicios 90%, transferencias 95% y proyectos de inversión 95%) a través del control de la programación aprobada por la Dirección del Tesoro Nacional (DTN) y ejecutada por los distintos procesos de la Entidad, para evitar el incumplimiento de pago de obligaciones programadas  y sanciones por la no ejecución adecuada  de manera mensual"/>
    <s v="Administrar, registrar y controlar los recursos financieros de la Entidad conforme a las disposiciones legales vigentes y los principios organizacionales, para el logro de los objetivos misionales y la toma de decisiones."/>
    <x v="7"/>
    <s v="Eficiencia"/>
    <s v="Nivel de ejecucion del Plan Anualizado de Caja (PAC) para gastos de personal"/>
    <s v="Valor total de los pagos realizados en el periodo con cargo al plan anualizado de caja ( PAC) asignado para gastos de personal / Valor total del plan anualizado de caja (pac) mensual asignado en el periodo para gastos de personal "/>
    <s v="Porcentaje"/>
    <s v="mensual"/>
    <n v="1"/>
    <s v="&gt;=50% y &lt;70%"/>
    <s v="&gt;=70% y &lt;95%"/>
    <s v="&gt;=95% y &lt;=100%"/>
    <n v="2026383523"/>
    <n v="2140090265"/>
    <x v="14"/>
    <x v="2"/>
    <s v="Una vez adelantada las evaluaciones mensuales de la ejecuciòn del PAC y remitida por el GIT de Talento Humano  a través de Correo electrónco mensual , se evidencia que en el semestre los gastos de personal tuvieron una buena  Ejecución del PAC asignado, la cual estuvo en el 95% donde el mínimo permitido es del 95%_x000a_EL INPANUT FUE DEL 5% ENCONTRÁNDOSE DENTRO DE LOS PARÁMETROS PERMITIDOS POR MINISTERIO DE HACIENDA Y TN - GRUPO PAC 5%_x000a_Evidencia https://drive.google.com/drive/folders/1kCX9Z5UZfXdlyhA4ctr4rOiUdmtRU3US"/>
    <m/>
    <m/>
    <m/>
  </r>
  <r>
    <n v="47"/>
    <s v="Medir la eficiencia en el uso de los recursos asignados mediante la verificación del Indicador de PAC no Utilizado (INPANUT) del 100%  de los límites establecidos por el Tesoro Nacional para cada objeto de gasto (gastos de personal 95%, adquisición de bienes y servicios 90%, transferencias 95% y proyectos de inversión 95%) a través del control de la programación aprobada por la Dirección del Tesoro Nacional (DTN) y ejecutada por los distintos procesos de la Entidad, para evitar el incumplimiento de pago de obligaciones programadas  y sanciones por la no ejecución adecuada  de manera mensual"/>
    <s v="Administrar, registrar y controlar los recursos financieros de la Entidad conforme a las disposiciones legales vigentes y los principios organizacionales, para el logro de los objetivos misionales y la toma de decisiones."/>
    <x v="7"/>
    <s v="Eficiencia"/>
    <s v="Nivel de Ejecucion del  Plan Anualizado de Caja (PAC) para gastos de adquisicion de bienes y servicios"/>
    <s v=" Valor total de los pagos realizados en el periodo con cargo al plan anualizado de caja ( PAC) asignado para gastos de aquisición de bienes y servicios  / Valor total del plan anualizado de caja (pac) mensual asignado en el periodo para gastos de adquisicion de bienes y servicios"/>
    <s v="Porcentaje"/>
    <s v="mensual"/>
    <n v="1"/>
    <s v="&gt;=50% y &lt;75%"/>
    <s v="&gt;=75% y &lt;90%"/>
    <s v="&gt;=90% y &lt;=100%"/>
    <n v="3715199971.4000001"/>
    <n v="4236824340.1399999"/>
    <x v="15"/>
    <x v="1"/>
    <s v="Una vez adelantada las evaluaciones mensuales de la ejecuciòn del PAC y remitida a los líderes de proceso, Coordinadores y Supervisores a través de Correo electrónco mensua se evidencia que en el semestre los gastos Adquisiciòn de Bienes y Servicios tuvo una deficiente  Ejecución del PAC asignado,por cuanto fue del  88% y el mínimo permitido es del 90%_x000a_ EL INPANUT FUE DEL 12 % ENCONTRÁNDOSE POR ENCIMA DElL PORCENTAJE ADMISIBLE POR MINISTERIO DE HACIENDA Y TN - GRUPO PAC 10% GENERANDO RIESGO PARA LA ENTIDAD CON LA NO APROBACIÓN DE RECURSOS EN MESES POSTERIORES - MEDIANTE CORREO ELECTRÓNICO SE INFORMÓ A LOS LÍDERES DE PROCESO CON EL FIN DE QUE TOMEN ACCIONES CORRECTIVAS CON EL FIN DE EJECUTAR LOS RECURSOS CONFORME A LO PROGRAMADO_x000a_evidencia https://drive.google.com/drive/folders/1kCX9Z5UZfXdlyhA4ctr4rOiUdmtRU3US"/>
    <n v="0"/>
    <s v="MEDIANTE CORREO ELECTRONICO SE INFORMA A LOS LÍDERES DE PROCESO CON EL FIN DE QUE TOMEN ACCIONES CORRECTIVAS CON EL FIN DE EJECUTAR LOS RECURSOS CONFORME A LO PROGRAMADO, YA QUE, LA EJECUCION DEL PAC DEPENDE DEL DESARROLLO Y CUMPLIMIENTO DE ACTIVIDADES EJECUTADAS EN CADA UNA DE LAS ÁREAS DEL FPS-FNC."/>
    <n v="0"/>
  </r>
  <r>
    <n v="48"/>
    <s v="Medir la eficiencia en el uso de los recursos asignados mediante la verificación del Indicador de PAC no Utilizado (INPANUT) del 100%  de los límites establecidos por el Tesoro Nacional para cada objeto de gasto (gastos de personal 95%, adquisición de bienes y servicios 90%, transferencias 95% y proyectos de inversión 95%) a través del control de la programación aprobada por la Dirección del Tesoro Nacional (DTN) y ejecutada por los distintos procesos de la Entidad, para evitar el incumplimiento de pago de obligaciones programadas  y sanciones por la no ejecución adecuada  de manera mensual"/>
    <s v="Administrar, registrar y controlar los recursos financieros de la Entidad conforme a las disposiciones legales vigentes y los principios organizacionales, para el logro de los objetivos misionales y la toma de decisiones."/>
    <x v="7"/>
    <s v="Eficiencia"/>
    <s v="Nivel de Ejecucion del  Plan Anualizado de Caja (PAC) para gastos de transferencias"/>
    <s v="Valor total de los pagos realizados en el periodo con cargo al plan anualizado de caja ( PAC) asignado para transferencias / Valor total del plan anualizado de caja (pac) mensual asignado en el periodo para gastos de transferencias  "/>
    <s v="Porcentaje"/>
    <s v="mensual"/>
    <n v="1"/>
    <s v="&gt;=50% y &lt;75%"/>
    <s v="&gt;=75% y &lt;95%"/>
    <s v="&gt;=95% y &lt;=100%"/>
    <n v="202724900138.67999"/>
    <n v="211526567006.72"/>
    <x v="16"/>
    <x v="2"/>
    <s v="Una vez adelantada las evaluaciones mensuales de la ejecuciòn del PAC y remitida a los líderes de proceso, Coordinadores y Supervisores a través de Correo electrónco mensua, se evidencia que en el semestrelas transferencias tuvieron una  muy buena  Ejecución del PAC asignado, la cual estuvo en el 96% donde el mínimo permitido es del 95%_x000a_EL INPANUT FUE DEL 4% DENTRO DE LOS PARÁMETROS PERMITIDOS POR MINISTERIO DE HACIENDA Y TN - GRUPO PAC 5%_x000a_Evidencia https://drive.google.com/drive/folders/1kCX9Z5UZfXdlyhA4ctr4rOiUdmtRU3US"/>
    <n v="0"/>
    <n v="0"/>
    <n v="0"/>
  </r>
  <r>
    <n v="49"/>
    <s v="Medir la eficiencia en el uso de los recursos asignados mediante la verificación del Indicador de PAC no Utilizado (INPANUT) del 100%  de los límites establecidos por el Tesoro Nacional para cada objeto de gasto (gastos de personal 95%, adquisición de bienes y servicios 90%, transferencias 95% y proyectos de inversión 95%) a través del control de la programación aprobada por la Dirección del Tesoro Nacional (DTN) y ejecutada por los distintos procesos de la Entidad, para evitar el incumplimiento de pago de obligaciones programadas  y sanciones por la no ejecución adecuada  de manera mensual"/>
    <s v="Administrar, registrar y controlar los recursos financieros de la Entidad conforme a las disposiciones legales vigentes y los principios organizacionales, para el logro de los objetivos misionales y la toma de decisiones."/>
    <x v="7"/>
    <s v="Eficiencia"/>
    <s v="Nivel de Ejecucion del  Plan Anualizado de Caja (PAC) para gastos de proyectos de inversion"/>
    <s v="Valor total de los pagos realizados en el periodo con cargo al plan anualizado de caja ( PAC) asignado para proyectos de inversion / Valor total del plan anualizado de caja (pac) mensual asignado en el periodo para gastos de proyectos de inversion"/>
    <s v="Porcentaje"/>
    <s v="mensual"/>
    <n v="1"/>
    <s v="&gt;=50% y &lt;75%"/>
    <s v="&gt;=75% y &lt;95%"/>
    <s v="&gt;=95% y &lt;=100%"/>
    <n v="299767638.01999998"/>
    <n v="349405609.99000001"/>
    <x v="17"/>
    <x v="1"/>
    <s v="Una vez adelantada las evaluaciones mensuales de la ejecuciòn del PAC y remitida a los líderes de proceso, Coordinadores y Supervisores a través de Correo electrónco mensua se evidencia que en el semestre los gastos Adquisiciòn de Bienes y Servicios tuvo una deficiente  Ejecución del PAC asignado,por cuanto fue del  86% y el mínimo permitido es del 95%_x000a_ EL INPANUT FUE DEL 14 % ENCONTRÁNDOSE POR ENCIMA DE LOS PARÁMETROS PERMITIDOS POR MINISTERIO DE HACIENDA Y TN - GRUPO PAC 5% GENERANDO RIESGO PARA LA ENTIDAD CON LA NO APROBACIÓN DE RECURSOS EN MESES POSTERIORES - MEDIANTE CORREO ELECTRÓNICO SE INFORMÓ A LOS LÍDERES DE PROCESO CON EL FIN DE QUE TOMEN ACCIONES CORRECTIVAS CON EL FIN DE EJECUTAR LOS RECURSOS CONFORME A LO PROGRAMADO_x000a_Evidencia https://drive.google.com/drive/folders/1kCX9Z5UZfXdlyhA4ctr4rOiUdmtRU3US"/>
    <n v="0"/>
    <s v="MEDIANTE CORREO ELECTRONICO SE INFORMA A LOS LÍDERES DE PROCESO CON EL FIN DE QUE TOMEN ACCIONES CORRECTIVAS CON EL FIN DE EJECUTAR LOS RECURSOS CONFORME A LO PROGRAMADO, YA QUE, LA EJECUCION DEL PAC DEPENDE DEL DESARROLLO Y CUMPLIMIENTO DE ACTIVIDADES EJECUTADAS EN CADA UNA DE LAS ÁREAS DEL FPS-FNC."/>
    <n v="0"/>
  </r>
  <r>
    <n v="50"/>
    <m/>
    <s v="Administrar, registrar y controlar los recursos financieros de la Entidad conforme a las disposiciones legales vigentes y los principios organizacionales, para el logro de los objetivos misionales y la toma de decisiones."/>
    <x v="7"/>
    <s v="Eficiencia"/>
    <s v="Administración del Recaudo "/>
    <s v="No. de pilas recibidas /  No. de recuados recibidos según lo financiero"/>
    <s v="Porcentaje"/>
    <s v="Semestral"/>
    <n v="1"/>
    <s v="&lt;=89%"/>
    <s v="&gt;=90% "/>
    <s v="&gt;=95% "/>
    <n v="6377"/>
    <n v="6377"/>
    <x v="8"/>
    <x v="2"/>
    <s v="En el  semestre de Diciembre 2020 a Mayo 2021 fueron recibidos 6.377 recaudos de los cuales el operador de información SOI reportó la  totalidad de 6,377 de las planillas de autoliquidación a ADRES generando una efectiva identificación del recaudo acordes a lo establecido en el Decreto 4023 de 2011._x000a_Evidencia _x000a_https://drive.google.com/drive/folders/1kCX9Z5UZfXdlyhA4ctr4rOiUdmtRU3US"/>
    <n v="0"/>
    <n v="0"/>
    <n v="0"/>
  </r>
  <r>
    <n v="51"/>
    <m/>
    <s v="Administrar, registrar y controlar los recursos financieros de la Entidad conforme a las disposiciones legales vigentes y los principios organizacionales, para el logro de los objetivos misionales y la toma de decisiones."/>
    <x v="7"/>
    <s v="Eficacia"/>
    <s v="Conciliaciones entre procesos"/>
    <s v="Numero de conciliaciones entre procesos realizadas / Numero de conciliaciones entre procesos programadas"/>
    <s v="Porcentaje"/>
    <s v="mensual"/>
    <n v="1"/>
    <s v="&lt;=50%"/>
    <s v="&gt;=60% "/>
    <s v="&gt;=90% "/>
    <n v="127"/>
    <n v="230"/>
    <x v="18"/>
    <x v="2"/>
    <s v="El GIT de Contabilidad proedio a realizar la cantidad de 126 conciliaciones entre procesos las cuales fueron: 1  de cartera, 97 conciliacines bancarias, 8 de nomina de empleados, 5 de polizas de seguros, 5 de glosas de urgencias, 5 de concilaciones de la cuenta unica de la nacion y 5 conciliaicnes de cuentas reciprocas y 1 de RECURSOS UPC Y PYP - INGRESO evidencia que se encuentra en CARPETA CONCILIACIONES https://drive.google.com/drive/u/0/folders/1brzu0K3QY_0XYBA7gY16fDupb0o0BqFk"/>
    <n v="0"/>
    <n v="0"/>
    <n v="0"/>
  </r>
  <r>
    <n v="52"/>
    <s v="Presentar  de manera oportuna el manejo y control de los recursos financieros asignados a la entidad para su normal funcionamiento con el fin de ser modelos de gestion financiera dentro del sector publico en cada vigencia fiscal "/>
    <s v="Administrar, registrar y controlar los recursos financieros de la Entidad conforme a las disposiciones legales vigentes y los principios organizacionales, para el logro de los objetivos misionales y la toma de decisiones."/>
    <x v="7"/>
    <s v="Eficacia"/>
    <s v="Administracion de la informacion contable"/>
    <s v="Presentacion oportuna de estados financieros / Estados financieros a presentar"/>
    <s v="Porcentaje"/>
    <s v="mensual"/>
    <n v="1"/>
    <s v="&gt;=50% y &lt;70%"/>
    <s v="&gt;=70% y &lt;95%"/>
    <s v="&gt;=95% y &lt;=100%"/>
    <n v="1"/>
    <n v="1"/>
    <x v="8"/>
    <x v="2"/>
    <s v="El GIT de Contabilidad procedio a presentar estados finanaieros a junio como se anexa en correo de evidencia en donde cita: La Contaduría General de la Nación se permite informarle que su envío fue Aceptado. EVIDENCIA CARPETA INFORMES https://drive.google.com/drive/u/0/folders/1brzu0K3QY_0XYBA7gY16fDupb0o0BqFk_x000a__x000a_Categoría: INFORMACIÓN CONTABLE PUBLICA - CONVERGENCIA_x000a_Periodo: Abr-Jun_x000a_Año: 2021_x000a_Recepción: 2021-07-29_x000a_Radicado (Id) de Envío: 4196859 (se aconseja actualizar con base en la hoja del indicador)"/>
    <n v="0"/>
    <n v="0"/>
    <n v="0"/>
  </r>
  <r>
    <n v="53"/>
    <s v="Realizar seguimiento al presupuesto asignado a la Entidad para lograr una ejecución minima del 95% a través de un informe cuatrimestral de los compromisos enviado a los Jefes  para el cumplimiento de las normas legales y los lineamientos establecidos  para la respectiva vigencia"/>
    <s v="Administrar, registrar y controlar los recursos financieros de la Entidad conforme a las disposiciones legales vigentes y los principios organizacionales, para el logro de los objetivos misionales y la toma de decisiones."/>
    <x v="7"/>
    <s v="Eficacia"/>
    <s v="Ejecución Presupuesto de Ingresos - primer cuatrimestre"/>
    <s v="Vr total del recaudo en efectivo acumulado neto para el primer cuatrimestre de la vigencia / Aforo Vigente "/>
    <s v="Porcentaje"/>
    <s v="Cuatrimestral"/>
    <n v="0.33"/>
    <s v="&lt;20%"/>
    <s v="&gt;=20% y &lt;33%"/>
    <s v="&gt;=33%"/>
    <n v="42500826817.169998"/>
    <n v="149282800000"/>
    <x v="19"/>
    <x v="1"/>
    <s v="Durante el primer cuatrimestre se recaudó $ 42.500.826.818 de un total de $ 149.282.800.000 presupuestados para la vigencia 2021. CARPETA INGRESOS https://drive.google.com/drive/u/0/folders/1brzu0K3QY_0XYBA7gY16fDupb0o0BqFk"/>
    <n v="0"/>
    <s v="INFORMAR A LOS LÍDERES DE PROCESO CON EL FIN DE QUE TOMEN ACCIONES CORRECTIVAS CON EL FIN DE EJECUTAR LOS RECURSOS CONFORME A LO PROGRAMADO, YA QUE, LA EJECUCIÓN  DEPENDE DEL DESARROLLO Y CUMPLIMIENTO DE ACTIVIDADES EJECUTADAS EN CADA UNA DE LAS ÁREAS DEL FPS-FNC."/>
    <n v="0"/>
  </r>
  <r>
    <n v="54"/>
    <s v="Realizar seguimiento al presupuesto asignado a la Entidad para lograr una ejecución minima del 95% a través de un informe cuatrimestral de los compromisos enviado a los Jefes  para el cumplimiento de las normas legales y los lineamientos establecidos  para la respectiva vigencia"/>
    <s v="Administrar, registrar y controlar los recursos financieros de la Entidad conforme a las disposiciones legales vigentes y los principios organizacionales, para el logro de los objetivos misionales y la toma de decisiones."/>
    <x v="7"/>
    <s v="Eficacia"/>
    <s v="Ejecución Presupuesto de Ingresos - segundo cuatrimestre"/>
    <s v="Vr total del recaudo en efectivo acumulado neto para el segundo cuatrimestre de la vigencia / Aforo Vigente "/>
    <s v="Porcentaje"/>
    <s v="Cuatrimestral"/>
    <n v="0.63"/>
    <s v="&lt;50%"/>
    <s v="&gt;=50% y &lt;63%"/>
    <s v="&gt;=63%"/>
    <s v="N/A"/>
    <s v="N/A"/>
    <x v="2"/>
    <x v="4"/>
    <s v="N/A"/>
    <n v="0"/>
    <n v="0"/>
    <n v="0"/>
  </r>
  <r>
    <n v="55"/>
    <s v="Realizar seguimiento al presupuesto asignado a la Entidad para lograr una ejecución minima del 95% a través de un informe cuatrimestral de los compromisos enviado a los Jefes  para el cumplimiento de las normas legales y los lineamientos establecidos  para la respectiva vigencia"/>
    <s v="Administrar, registrar y controlar los recursos financieros de la Entidad conforme a las disposiciones legales vigentes y los principios organizacionales, para el logro de los objetivos misionales y la toma de decisiones."/>
    <x v="7"/>
    <s v="Eficacia"/>
    <s v="Ejecución Presupuesto de Ingresos - tercer cuatrimestre"/>
    <s v="Vr total del recaudo en efectivo acumulado neto para el tercer cuatrimestre de la vigencia / Aforo Vigente "/>
    <s v="Porcentaje"/>
    <s v="Cuatrimestral"/>
    <n v="1"/>
    <s v="&lt;80%"/>
    <s v="&gt;=80% y &lt;95%"/>
    <s v="&gt;=95%"/>
    <s v="N/A"/>
    <s v="N/A"/>
    <x v="2"/>
    <x v="4"/>
    <s v="N/A"/>
    <n v="0"/>
    <n v="0"/>
    <n v="0"/>
  </r>
  <r>
    <n v="56"/>
    <s v="Realizar seguimiento al presupuesto asignado a la Entidad para lograr una ejecución minima del 95% a través de un informe cuatrimestral de los compromisos enviado a los Jefes  para el cumplimiento de las normas legales y los lineamientos establecidos  para la respectiva vigencia"/>
    <s v="Administrar, registrar y controlar los recursos financieros de la Entidad conforme a las disposiciones legales vigentes y los principios organizacionales, para el logro de los objetivos misionales y la toma de decisiones."/>
    <x v="7"/>
    <s v="Eficacia"/>
    <s v="Ejecución Presupuesto de gastos de funcionamiento - primer cuatrimestre"/>
    <s v="Vr total de los compromisos de funcionamiento  acumulados para el primer cuatrimestre de la vigencia / Apropiación Vigente "/>
    <s v="Porcentaje"/>
    <s v="Cuatrimestral"/>
    <n v="0.33"/>
    <s v="&lt;20%"/>
    <s v="&gt;=20% y &lt;33%"/>
    <s v="&gt;=33%"/>
    <n v="310453674285"/>
    <n v="610732323000"/>
    <x v="20"/>
    <x v="2"/>
    <s v="Durante el primer cuatrimestre  se registraron compromisos de funcionamiento por valor de $ 310.453.674.285 de un total de $ 610.732.323.000 presupuestados para la vigencia 2021. CARPETA GASTOS https://drive.google.com/drive/u/0/folders/1brzu0K3QY_0XYBA7gY16fDupb0o0BqFk"/>
    <n v="0"/>
    <n v="0"/>
    <n v="0"/>
  </r>
  <r>
    <n v="57"/>
    <s v="Realizar seguimiento al presupuesto asignado a la Entidad para lograr una ejecución minima del 95% a través de un informe cuatrimestral de los compromisos enviado a los Jefes  para el cumplimiento de las normas legales y los lineamientos establecidos  para la respectiva vigencia"/>
    <s v="Administrar, registrar y controlar los recursos financieros de la Entidad conforme a las disposiciones legales vigentes y los principios organizacionales, para el logro de los objetivos misionales y la toma de decisiones."/>
    <x v="7"/>
    <s v="Eficacia"/>
    <s v="Ejecución Presupuesto de gastos de funcionamiento - segundo cuatrimestre"/>
    <s v="Vr total de los compromisos de funcionamiento  acumulados para el segundo cuatrimestre de la vigencia / Apropiación Vigente "/>
    <s v="Porcentaje"/>
    <s v="Cuatrimestral"/>
    <n v="0.63"/>
    <s v="&lt;50%"/>
    <s v="&gt;=50% y &lt;63%"/>
    <s v="&gt;=63%"/>
    <s v="N/A"/>
    <s v="N/A"/>
    <x v="2"/>
    <x v="4"/>
    <s v="N/A"/>
    <n v="0"/>
    <n v="0"/>
    <n v="0"/>
  </r>
  <r>
    <n v="58"/>
    <s v="Realizar seguimiento al presupuesto asignado a la Entidad para lograr una ejecución minima del 95% a través de un informe cuatrimestral de los compromisos enviado a los Jefes  para el cumplimiento de las normas legales y los lineamientos establecidos  para la respectiva vigencia"/>
    <s v="Administrar, registrar y controlar los recursos financieros de la Entidad conforme a las disposiciones legales vigentes y los principios organizacionales, para el logro de los objetivos misionales y la toma de decisiones."/>
    <x v="7"/>
    <s v="Eficacia"/>
    <s v="Ejecución Presupuesto de gastos de funcionamiento - tercer cuatrimestre"/>
    <s v="Vr total de los compromisos de funcionamiento  acumulados para el tercer cuatrimestre de la vigencia / Apropiación Vigente "/>
    <s v="Porcentaje"/>
    <s v="Cuatrimestral"/>
    <n v="1"/>
    <s v="&lt;80%"/>
    <s v="&gt;=80% y &lt;95%"/>
    <s v="&gt;=95%"/>
    <s v="N/A"/>
    <s v="N/A"/>
    <x v="2"/>
    <x v="4"/>
    <s v="N/A"/>
    <n v="0"/>
    <n v="0"/>
    <n v="0"/>
  </r>
  <r>
    <n v="59"/>
    <s v="Realizar seguimiento al presupuesto asignado a la Entidad para lograr una ejecución minima del 95% a través de un informe cuatrimestral de los compromisos enviado a los Jefes  para el cumplimiento de las normas legales y los lineamientos establecidos  para la respectiva vigencia"/>
    <s v="Administrar, registrar y controlar los recursos financieros de la Entidad conforme a las disposiciones legales vigentes y los principios organizacionales, para el logro de los objetivos misionales y la toma de decisiones."/>
    <x v="7"/>
    <s v="Eficacia"/>
    <s v="Ejecución Presupuesto de gastos de Inversión - primer cuatrimestre"/>
    <s v="Vr total de los Compromisos de Inversión para el primer cuatrimestre de la vigencia / Apropiación Vigente "/>
    <s v="Porcentaje"/>
    <s v="Cuatrimestral"/>
    <n v="0.33"/>
    <s v="&lt;20%"/>
    <s v="&gt;=20% y &lt;33%"/>
    <s v="&gt;=33%"/>
    <n v="737779958"/>
    <n v="2437693327"/>
    <x v="21"/>
    <x v="1"/>
    <s v="Durante el primer cuatrimestre  se registraron compromisos de inversión por valor de $ 737.779.958 de un total de $ 2.437.693.327 presupuestados para la vigencia 2021. CARPETA GASTOS https://drive.google.com/drive/u/0/folders/1brzu0K3QY_0XYBA7gY16fDupb0o0BqFk"/>
    <n v="0"/>
    <s v="INFORMAR A LOS LÍDERES DE PROCESO CON EL FIN DE QUE TOMEN ACCIONES CORRECTIVAS CON EL FIN DE EJECUTAR LOS RECURSOS CONFORME A LO PROGRAMADO, YA QUE, LA EJECUCIÓN  DEPENDE DEL DESARROLLO Y CUMPLIMIENTO DE ACTIVIDADES EJECUTADAS EN CADA UNA DE LAS ÁREAS DEL FPS-FNC."/>
    <n v="0"/>
  </r>
  <r>
    <n v="60"/>
    <s v="Realizar seguimiento al presupuesto asignado a la Entidad para lograr una ejecución minima del 95% a través de un informe cuatrimestral de los compromisos enviado a los Jefes  para el cumplimiento de las normas legales y los lineamientos establecidos  para la respectiva vigencia"/>
    <s v="Administrar, registrar y controlar los recursos financieros de la Entidad conforme a las disposiciones legales vigentes y los principios organizacionales, para el logro de los objetivos misionales y la toma de decisiones."/>
    <x v="7"/>
    <s v="Eficacia"/>
    <s v="Ejecución Presupuesto de gastos de Inversión - segundo cuatrimestre"/>
    <s v="Vr total de los Compromisos de Inversión para el segundo cuatrimestre de la vigencia / Apropiación Vigente "/>
    <s v="Porcentaje"/>
    <s v="Cuatrimestral"/>
    <n v="0.63"/>
    <s v="&lt;50%"/>
    <s v="&gt;=50% y &lt;63%"/>
    <s v="&gt;=63%"/>
    <s v="N/A"/>
    <s v="N/A"/>
    <x v="2"/>
    <x v="4"/>
    <s v="N/A"/>
    <n v="0"/>
    <n v="0"/>
    <n v="0"/>
  </r>
  <r>
    <n v="61"/>
    <s v="Realizar seguimiento al presupuesto asignado a la Entidad para lograr una ejecución minima del 95% a través de un informe cuatrimestral de los compromisos enviado a los Jefes  para el cumplimiento de las normas legales y los lineamientos establecidos  para la respectiva vigencia"/>
    <s v="Administrar, registrar y controlar los recursos financieros de la Entidad conforme a las disposiciones legales vigentes y los principios organizacionales, para el logro de los objetivos misionales y la toma de decisiones."/>
    <x v="7"/>
    <s v="Eficacia"/>
    <s v="Ejecución Presupuesto de gastos de Inversión - tercero cuatrimestre"/>
    <s v="Vr total de los Compromisos de Inversión para el tercer cuatrimestre de la vigencia / Apropiación Vigente "/>
    <s v="Porcentaje"/>
    <s v="Cuatrimestral"/>
    <n v="1"/>
    <s v="&lt;80%"/>
    <s v="&gt;=80% y &lt;95%"/>
    <s v="&gt;=95%"/>
    <s v="N/A"/>
    <s v="N/A"/>
    <x v="2"/>
    <x v="5"/>
    <s v="N/A"/>
    <n v="0"/>
    <n v="0"/>
    <n v="0"/>
  </r>
  <r>
    <n v="62"/>
    <m/>
    <s v="Administrar, registrar y controlar los recursos financieros de la Entidad conforme a las disposiciones legales vigentes y los principios organizacionales, para el logro de los objetivos misionales y la toma de decisiones."/>
    <x v="7"/>
    <s v="Eficiencia"/>
    <s v="Acuerdos Registrados en el SIIF"/>
    <s v="No de acuerdos registgrados en el SIIF / No. De acuerdos aprobados"/>
    <s v="Porcentaje"/>
    <s v="Semestral"/>
    <n v="1"/>
    <s v="&lt;90%"/>
    <s v="&gt;=90% y &lt;100%"/>
    <n v="1"/>
    <n v="3"/>
    <n v="3"/>
    <x v="8"/>
    <x v="2"/>
    <s v="Durante el semestre se registraron en el SIIF 3 acuerdos aprobados por Minhacienda (acuerdo 001 - 006 y 007) CARPETA: ACUERDOS https://drive.google.com/drive/u/0/folders/1brzu0K3QY_0XYBA7gY16fDupb0o0BqFk"/>
    <n v="0"/>
    <n v="0"/>
    <n v="0"/>
  </r>
  <r>
    <n v="63"/>
    <m/>
    <s v="Gestiónar  el recaudo de obligaciones  creadas a favor y en contra de la nación, producto de las entidades liquidadas del sector salud o aquellas entidades fusionadas, transformadas y/o asignadas a la entidad por el gobierno nacional, dada su naturaleza y conveniencia."/>
    <x v="8"/>
    <s v="Eficiencia"/>
    <s v="Cobro persuasivo prejuridico"/>
    <s v="No. de expedientes devueltos por cobro persuasivo en el trimestre / Total de expedientes ejecutoriados y con liquidación certificada de la deuda  entregados a cobro persuasivo en el trimestre"/>
    <s v="Porcentaje"/>
    <s v="POR EVENTO"/>
    <n v="0.1"/>
    <s v="&gt;=50 y &lt;=100%"/>
    <s v="&gt;=10% y &lt;50%"/>
    <s v="0% y &lt;=10%"/>
    <n v="1"/>
    <n v="30"/>
    <x v="22"/>
    <x v="2"/>
    <s v="Durante el semestre se devolvó 1 expediente de un total de 30  expedientes ejecutoriados y con liquidación certificada de la deuda  entregados a cobro persuasivo"/>
    <m/>
    <m/>
    <m/>
  </r>
  <r>
    <n v="64"/>
    <m/>
    <s v="Gestiónar  el recaudo de obligaciones  creadas a favor y en contra de la nación, producto de las entidades liquidadas del sector salud o aquellas entidades fusionadas, transformadas y/o asignadas a la entidad por el gobierno nacional, dada su naturaleza y conveniencia."/>
    <x v="8"/>
    <s v="Eficiencia"/>
    <s v="Eficiencia en el trámite administrativo a acreedores de cuotas partes"/>
    <s v="No. de cuentas de cobro por concepto de cuotas partes tramitadas en términos en el trimestre / No. de cuentas de cobro recibidas  por concepto de cuotas partes en el trimestre"/>
    <s v="Porcentaje"/>
    <s v="POR EVENTO"/>
    <n v="1"/>
    <s v="&lt;50%"/>
    <s v="&gt;=50% y &lt;90%"/>
    <s v="&gt;=90% y &lt;=100%"/>
    <n v="166"/>
    <n v="166"/>
    <x v="8"/>
    <x v="2"/>
    <s v="En el primer semestre de 2021, se recibieron (166) cuentas de cobro, de las cuales (74) cuentas de cobro fueron objetadas y las otras (92) no se objetan, pero si se responden en el sentido de darle trámite de pago. Evidencias carpeta drive denominada EVIDENCIAS INDICADORES DE GESTION I SEM 2021 FILA 69 que se encuentra en el link https://drive.google.com/drive/u/0/folders/1biFANlW2q5HaVMauYHS9HdG54kP_VpUo"/>
    <n v="0"/>
    <n v="0"/>
    <n v="0"/>
  </r>
  <r>
    <n v="65"/>
    <m/>
    <s v="Gestiónar  el recaudo de obligaciones  creadas a favor y en contra de la nación, producto de las entidades liquidadas del sector salud o aquellas entidades fusionadas, transformadas y/o asignadas a la entidad por el gobierno nacional, dada su naturaleza y conveniencia."/>
    <x v="8"/>
    <s v="Eficiencia"/>
    <s v="Eficiencia en el trámite administrativo a deudores de cuotas partes."/>
    <s v="No. de liquidaciones certificadas de deuda tramitadas dentro de los 90 días siguientes a su recibo en la etapa de cobro persuasivo durante el trimestre / Total  de liquidaciones certificadas de deuda recibidas para tramitar en la etapa de cobro persuasivo durante el trimestre "/>
    <s v="Porcentaje"/>
    <s v="POR EVENTO"/>
    <n v="1"/>
    <s v="&lt;50%"/>
    <s v="&gt;=50% y &lt;90%"/>
    <s v="&gt;=90% y &lt;=100%"/>
    <n v="21"/>
    <n v="21"/>
    <x v="8"/>
    <x v="2"/>
    <s v="En el primer semestre de 2021 se recibieron 22 liquidaciones certificadas de deuda, de las cuales 21 expedientes se verificó que cumplen con los requisitos para el cobro persuasivo por lo que se enviaron citaciones dentro del término de 90 días y el expediente restante fue devuelto a la Subdirección Financiera mediante memorando 20214050042603. Evidencias carpeta drive denominada EVIDENCIAS INDICADORES DE GESTION I SEM 2021 FILA 70 que se encuentra en el link: https://drive.google.com/drive/u/0/folders/1biFANlW2q5HaVMauYHS9HdG54kP_VpUo"/>
    <n v="0"/>
    <n v="0"/>
    <n v="0"/>
  </r>
  <r>
    <n v="66"/>
    <m/>
    <s v="Gestiónar  el recaudo de obligaciones  creadas a favor y en contra de la nación, producto de las entidades liquidadas del sector salud o aquellas entidades fusionadas, transformadas y/o asignadas a la entidad por el gobierno nacional, dada su naturaleza y conveniencia."/>
    <x v="8"/>
    <s v="Eficiencia"/>
    <s v="Contestación de peticiones  elevados por usuarios y terceros interesados dirigidos a gestión de cobro "/>
    <s v="No de  respuestas de peticiones y requerimientos  de usuarios y terceros interesados realizadas en gestión de cobro en el trimestre / Total  de peticiones y requerimientos de usuarios y terceros interesados en gestión de cobro  radicadas durante el trimestre"/>
    <s v="Porcentaje"/>
    <s v="POR EVENTO"/>
    <n v="1"/>
    <s v="&lt;50%"/>
    <s v="&gt;=50% y &lt;90%"/>
    <s v="&gt;=90% y &lt;=100%"/>
    <n v="959"/>
    <n v="959"/>
    <x v="8"/>
    <x v="2"/>
    <s v="Durante el I semestre de 2021 el área de cobro coactivo emitio  959  respuestas de peticiones y/o requerimientos de usuarios. Asi mismo se recibieron 959 radicados de entrada correspondientes a solicitudes relacionadas con los procedimientos administrativos de cobro. Evidencia: https://drive.google.com/drive/u/0/folders/13KPDfDueHhX07DlkdC2QquuXttVTV5B0"/>
    <n v="0"/>
    <n v="0"/>
    <n v="0"/>
  </r>
  <r>
    <n v="67"/>
    <s v="APLICAR LA CARTERA POR CONCEPTO DE CUOTAS PARTES FPS E ISS CON UNA META MÍNIMA DEL 60%, MEDIANTE LA REALIZACIÓN DE LA GESTIÓN NECESARIA PARA OBTENER EL RECAUDO DE LAS OBLIGACIONES DE LA VIGENCIA"/>
    <s v="Gestiónar  el recaudo de obligaciones  creadas a favor y en contra de la nación, producto de las entidades liquidadas del sector salud o aquellas entidades fusionadas, transformadas y/o asignadas a la entidad por el gobierno nacional, dada su naturaleza y conveniencia."/>
    <x v="8"/>
    <s v="Eficacia"/>
    <s v="Porcentaje de cartera aplicada en la vigencia"/>
    <s v="Valor de la cartera por concepto de cuotas partes fps e iss aplicada en la vigencia / Valor del recaudo de la cartera reportada por tesorería en la vigencia"/>
    <s v="Porcentaje"/>
    <s v="POR EVENTO"/>
    <n v="1"/>
    <s v="&lt;40%"/>
    <s v="&gt;=40% y &lt;60%"/>
    <s v="&gt;=60% y &lt;=100%"/>
    <n v="174802342"/>
    <n v="216675471.5"/>
    <x v="23"/>
    <x v="2"/>
    <s v="Durante el I semestre de 2021, el área de cobro coactivo aplico y traslado a las administradoras al sistema de seguridad social y/o Tesoro Nacional el valor de $174.802.342 por concepto de cuotas partes FPS e ISS. Asi mismo la Dependencia recaudo en el Banco agrario la suma de $216.675.471,5 correspondiente a cuotas partes FPS. Evidencia: https://drive.google.com/drive/u/0/folders/1SPS2YKgIZCoLVFE6iI0z--xPwPHW6C9_"/>
    <n v="0"/>
    <n v="0"/>
    <n v="0"/>
  </r>
  <r>
    <n v="68"/>
    <s v="Aplicar la cartera por concepto de cuotas partes fps e iss  en un 100%  mediante la realización de la gestión necesaria  para obtener el recaudo de las  obligaciones   de la vigencia"/>
    <s v="Gestiónar  el recaudo de obligaciones  creadas a favor y en contra de la nación, producto de las entidades liquidadas del sector salud o aquellas entidades fusionadas, transformadas y/o asignadas a la entidad por el gobierno nacional, dada su naturaleza y conveniencia."/>
    <x v="8"/>
    <s v="Eficacia"/>
    <s v="Porcentaje de recaudo de cartera en etapa coactiva"/>
    <s v="Valor de la cartera recaudada en etapa coactiva durante la vigencia / Valor total de la cartera gestionada en etapa coactiva durante la vigencia"/>
    <s v="Porcentaje"/>
    <s v="POR EVENTO"/>
    <n v="1"/>
    <s v="&lt;30%"/>
    <s v="&gt;=30% y &lt;60%"/>
    <s v="&gt;=60% y &lt;=100%"/>
    <n v="805270924.19000006"/>
    <n v="6060160111"/>
    <x v="24"/>
    <x v="3"/>
    <s v="Durante el I semestre de 2021, el área de cobro coactivo recaudo la suma de $805.270.924,19 y gestiono una cartera por valor de $6.060.160.111 Evidencia: https://drive.google.com/drive/u/0/folders/1_uaGQFdBNPzGPPvSeUat6Tc1R3E-WZPt"/>
    <s v="Aumentar el recaudo por parte de la oficina de cobro coactivo ISS y FPS."/>
    <s v="Aumentar la proyeccion de actos administrativos que decreten medidas cautelares a cuentas bancarias, con sus respectivos oficios de orden de embargo e incrementar los acuerdos de pago para recaudo voluntario con los ejecutados"/>
    <s v="Incrementar el recurso humano de perfil financiero y jurídico con la finalidad de que sean expedidas mayor numero de liquidaciones actualizadas de la deuda para que con este suministro los abogados aumenten la proyeccion de autos de embargo. "/>
  </r>
  <r>
    <n v="69"/>
    <m/>
    <s v="Asistir juridicamente a la entidad con el objeto de asesorar su gestión, garantizar la defensa, la adecuada gestion y auto regulación, así como la adquisición de bienes y servicios requeridos por los procesos para el desarrollo de sus funciones mediante la aplicación de parámetros de calidad, oportunidad y transparencia"/>
    <x v="9"/>
    <s v="Eficacia"/>
    <s v="Emision de conceptos juridicos y contestacion a derechos de peticion"/>
    <s v="No de productos de emisión de conceptos jurídicos y contestación a derechos de petición realizados / No de conceptos jurídicos y contestación a derechos de petición requeridos"/>
    <s v="Porcentaje"/>
    <s v="POR EVENTO"/>
    <n v="1"/>
    <s v="&lt;50%"/>
    <s v="&gt;=50% y &lt;90%"/>
    <s v="&gt;=90% y &lt;=100%"/>
    <n v="1"/>
    <n v="1"/>
    <x v="8"/>
    <x v="2"/>
    <s v="Durante el I semestre de 2021 solo se recibio 1 concepto juridico y se contesto dentro del termino. Es de reslatar  que a la OAJ llegan todos los PQRS y concpetos juridicos de los grupos que los conforman y se reportan independientemente en esta misma Matriz de Indicadores de Gestion. La evidencia  https://drive.google.com/drive/u/1/folders/1sTI-tQrBpO983k5-vkjEXAcnh16BlyA4 "/>
    <n v="0"/>
    <n v="0"/>
    <n v="0"/>
  </r>
  <r>
    <n v="70"/>
    <m/>
    <s v="Asistir juridicamente a la entidad con el objeto de asesorar su gestión, garantizar la defensa, la adecuada gestion y auto regulación, así como la adquisición de bienes y servicios requeridos por los procesos para el desarrollo de sus funciones mediante la aplicación de parámetros de calidad, oportunidad y transparencia"/>
    <x v="9"/>
    <s v="Eficacia"/>
    <s v="Legalizacion de contratos en SIGEP 2"/>
    <s v="No de contratos de prestación de servicios profesionales ingresados al sigep2 / No de contratos de prestación de servicios profesionales celebrados"/>
    <s v="Porcentaje"/>
    <s v="POR EVENTO"/>
    <n v="1"/>
    <s v="&lt;50%"/>
    <s v="&gt;=50% y &lt;90%"/>
    <s v="&gt;=90% y &lt;=100%"/>
    <n v="309"/>
    <n v="309"/>
    <x v="8"/>
    <x v="2"/>
    <s v="En el  I semestre del 2021 se ingresaron 309 contratos  de prestación de servicios profesionales ingresados al sigep2 , de los cuales 309 contratos de prestación de servicios profesionales  fueron celebrados. Evidencia https://www.funcionpublica.gov.co/web/sigep/hojas-de-vida- https://drive.google.com/drive/u/0/folders/15BeOc6x1v1r13JKRQGgFQT342uMn20Os"/>
    <n v="0"/>
    <n v="0"/>
    <n v="0"/>
  </r>
  <r>
    <n v="71"/>
    <s v="SER MODELO DE GESTIÓN PÚBLICA EN EL SECTOR SOCIAL."/>
    <s v="Asistir juridicamente a la entidad con el objeto de asesorar su gestión, garantizar la defensa, la adecuada gestion y auto regulación, así como la adquisición de bienes y servicios requeridos por los procesos para el desarrollo de sus funciones mediante la aplicación de parámetros de calidad, oportunidad y transparencia"/>
    <x v="9"/>
    <s v="Eficacia"/>
    <s v="Publicaciones de contratos en la pagina web"/>
    <s v="No de contratos enviados para publicar  en la página web  / No de contratos celebrados mensualmente"/>
    <s v="Porcentaje"/>
    <s v="POR EVENTO"/>
    <n v="1"/>
    <s v="&lt;50%"/>
    <s v="&gt;=50% y &lt;90%"/>
    <s v="&gt;=90% y &lt;=100%"/>
    <n v="317"/>
    <n v="317"/>
    <x v="8"/>
    <x v="2"/>
    <s v="En el I semestre de 2021 se enviaron a publicar 317 contratos en la página web de los cuales se celebraron 317. Evidencia https://www.fps.gov.co/interactue/contratacion/97  https://drive.google.com/drive/u/0/folders/1kl7KTmMcaH-XqyqiehPzrbBsSVYxBBp9"/>
    <n v="0"/>
    <n v="0"/>
    <n v="0"/>
  </r>
  <r>
    <n v="72"/>
    <s v="SER MODELO DE GESTIÓN PÚBLICA EN EL SECTOR SOCIAL."/>
    <s v="Asistir juridicamente a la entidad con el objeto de asesorar su gestión, garantizar la defensa, la adecuada gestion y auto regulación, así como la adquisición de bienes y servicios requeridos por los procesos para el desarrollo de sus funciones mediante la aplicación de parámetros de calidad, oportunidad y transparencia"/>
    <x v="9"/>
    <s v="Eficacia"/>
    <s v="Representacion judicial de la entidad"/>
    <s v="No.  de audiencias judiciales atendidas e informadas oportunamente / No.  de audiencias judiciales celebradas"/>
    <s v="Porcentaje"/>
    <s v="POR EVENTO"/>
    <n v="1"/>
    <s v="&lt;50%"/>
    <s v="&gt;=50% y &lt;90%"/>
    <s v="&gt;=90% y &lt;=100%"/>
    <n v="68"/>
    <n v="68"/>
    <x v="8"/>
    <x v="2"/>
    <s v="Durante el primer semestre de 2021 se programaron 68 audiencias judiciales, de las cuales todas fueron debidamente atendidas y asistidas como corresponde. Evidencia  https://drive.google.com/drive/u/2/folders/1eRRyMPzWz_iAxWRDrXzOEg9RSbxiDXAK"/>
    <n v="0"/>
    <n v="0"/>
    <n v="0"/>
  </r>
  <r>
    <n v="73"/>
    <s v="Registrar los procesos de contratación de la entidad en un 100% mediante la publicación en el sistema secop ii de las etapas pre contractual, contractual y pos contractual  para garantizar los principios de publicidad y transparencia en los términos contemplados en la norma"/>
    <s v="Asistir juridicamente a la entidad con el objeto de asesorar su gestión, garantizar la defensa, la adecuada gestion y auto regulación, así como la adquisición de bienes y servicios requeridos por los procesos para el desarrollo de sus funciones mediante la aplicación de parámetros de calidad, oportunidad y transparencia"/>
    <x v="9"/>
    <s v="Eficacia"/>
    <s v="Publicación de procesos contractuales en secop "/>
    <s v="No. total de procesos contractuales abiertos en el semestre / No. de procesos contractuales publicados en el secop"/>
    <s v="Porcentaje"/>
    <s v="POR EVENTO"/>
    <n v="1"/>
    <s v="&lt;50%"/>
    <s v="&gt;=50% y &lt;90%"/>
    <s v="&gt;=90% y &lt;=100%"/>
    <n v="317"/>
    <n v="317"/>
    <x v="8"/>
    <x v="2"/>
    <s v="En el I semestre de 2021 se tenian 317 procesos contractuales abiertos de los cuales se publciaron el el secop  los 317. Evidencia https://drive.google.com/drive/u/0/folders/1PRFrhl5oBPLDW0XmJhwuVLj1gVzM0NOG"/>
    <n v="0"/>
    <n v="0"/>
    <n v="0"/>
  </r>
  <r>
    <n v="74"/>
    <s v="Responder en termino de oportunidad los requerimientos allegados al proceso asistencia jurídica en un 100% ejerciendo controles sobre el reparto y seguimiento al insumo requerido a los procesos misionales y de apoyo para evitar multas y sanciones por la no respuesta oportuna dentro del término legal otorgado"/>
    <s v="Asistir juridicamente a la entidad con el objeto de asesorar su gestión, garantizar la defensa, la adecuada gestion y auto regulación, así como la adquisición de bienes y servicios requeridos por los procesos para el desarrollo de sus funciones mediante la aplicación de parámetros de calidad, oportunidad y transparencia"/>
    <x v="9"/>
    <s v="Eficacia"/>
    <s v="Acciones constitucionales de tutela"/>
    <s v="No. de acciones tutela contestadas en término de oportunidad / No. de acciones  tutela instauradas y radicadas en el periodo"/>
    <s v="Porcentaje"/>
    <s v="POR EVENTO"/>
    <n v="1"/>
    <s v="&lt;50%"/>
    <s v="&gt;=50% y &lt;90%"/>
    <s v="&gt;=90% y &lt;=100%"/>
    <n v="347"/>
    <n v="347"/>
    <x v="8"/>
    <x v="2"/>
    <s v="Durante el I Semestre de 2021 fueron radicadas 347 acciones de tutela en el FPS-FNC, que fueron tramitadas y contestadas en su totalidad. Esta información se puede evidenciar en la base de datos Drive- Asistencia Jurídica: https://drive.google.com/drive/folders/1EZvPTl4lPTPDmGGP2ptBxaaQ--MxbJDq. Teniendo en cuenta que, se cumple satisfactoriamente la actividad prevista en un porcentaje del 100%, se indica continuar con la forma de registro y seguimiento de acciones de tutela radicadas en el periodo evaluado."/>
    <n v="0"/>
    <n v="0"/>
    <n v="0"/>
  </r>
  <r>
    <n v="75"/>
    <s v="Solicitar a los procesos misionales y de apoyo la entrega oportuna de los insumos en un 100% mediante la emisión de una circular firmada por el director general en la que se establezcan los tiempos máximos para atender las solicitudes de material probatorio realizadas por el área jurídica para responder los requerimientos de los despachos judiciales dentro del término otorgado"/>
    <s v="Asistir juridicamente a la entidad con el objeto de asesorar su gestión, garantizar la defensa, la adecuada gestion y auto regulación, así como la adquisición de bienes y servicios requeridos por los procesos para el desarrollo de sus funciones mediante la aplicación de parámetros de calidad, oportunidad y transparencia"/>
    <x v="9"/>
    <s v="Eficiencia"/>
    <s v="Medicion de la tasa de éxito procesal"/>
    <s v="No. de procesos en contra de la entidad terminados (ejecutoriados) con fallo favorable / No. de  procesos en contra de la entidad terminados  (ejecutoriados)"/>
    <s v="Porcentaje"/>
    <s v="Diario"/>
    <n v="1"/>
    <s v="&lt;50%"/>
    <s v="&gt;=50% y &lt;90%"/>
    <s v="&gt;=90% y &lt;=100%"/>
    <n v="18"/>
    <n v="31"/>
    <x v="25"/>
    <x v="1"/>
    <s v="A pesar del porcentaje obtenido, se determina que en aquellos procesos en donde la decisión no fue favorable, se ejercio una adecuada defensa de los intereses de la entidad que permiten determinar, que no todos los procesos pueden en el fallo definitivo ser favorables, debido a que las autoridades judiciales deciden con base en los medios probatorios  aportados dentro del proceso. Evidencia https://drive.google.com/drive/u/2/folders/1CPaTSU1J7kNOTIZm3AdCyVYYYWpNnNrZ"/>
    <s v="Mesa de trabajo con la ANDJE para efectos de determinar la viabilidad de ajustar este indicador, debido a que siempre existirá la posibilidad de ser condenados en aquellos procesos en que se compruebe el derecho a las pretensiones demandadas y no se puede garantizar que el 100% de los fallos definitivos sean favorables. "/>
    <n v="0"/>
    <n v="0"/>
  </r>
  <r>
    <n v="76"/>
    <s v="N/A"/>
    <s v="Facilitar la administración y conservación de la documentación producida y recibida por el FPS en sus distintas fases de archivo: de gestión, central e histórico, a través de actividades administrativas y técnicas orientadas a su planificación, manejo y organización y control de documentos internos y externos."/>
    <x v="10"/>
    <s v="Eficacia"/>
    <s v="Recepcion, radicacion y distribucion electronica de la correspondencia recibida "/>
    <s v="Total de documentos  radicados  y distribuidos  electronicamente  / Numero de documentos recepcionados "/>
    <s v="Porcentaje"/>
    <s v="diaria"/>
    <n v="1"/>
    <s v=" &lt;70%"/>
    <s v="&gt;=70% y &lt;95%"/>
    <s v="&gt;=95% y =100%"/>
    <n v="18874"/>
    <n v="18874"/>
    <x v="8"/>
    <x v="2"/>
    <s v="Durante el I trimestre de 2021, se recepcionaron  9.226 documentos y se radicaron y distribuyeron electronicamente 9.226._x000a_Durante el II trimestre de 2021, se recepcionaron  9.648 documentos y se radicaron y distribuyeron electronicamente 9.648._x000a_En el I semestre de 2021,se recepcionaron un total de 18.874 documentos y se radicaron y distribuyeron electronicamente un total de 18.874._x000a_Evidencia consignada en el drive https://drive.google.com/drive/u/1/folders/1ZD6UgxTIr3TEiTBkeswbc6Ku4VWKrUci"/>
    <n v="0"/>
    <n v="0"/>
    <n v="0"/>
  </r>
  <r>
    <n v="77"/>
    <s v="N/A"/>
    <s v="Facilitar la administración y conservación de la documentación producida y recibida por el FPS en sus distintas fases de archivo: de gestión, central e histórico, a través de actividades administrativas y técnicas orientadas a su planificación, manejo y organización y control de documentos internos y externos."/>
    <x v="10"/>
    <s v="Eficacia"/>
    <s v="Inventario del archivo central  atraves del formato unico de inventario documental "/>
    <s v="Documentos relacionados en el  fuid /  Documentos que reposan en el archivo central  "/>
    <s v="Porcentaje"/>
    <s v="diaria"/>
    <n v="1"/>
    <s v=" &lt;50%"/>
    <s v="&gt;=50% y &lt;70%"/>
    <s v="&gt;=70% y &lt;=100%"/>
    <n v="60414"/>
    <n v="60414"/>
    <x v="8"/>
    <x v="2"/>
    <s v="El proceso Gestión Documental durante el I semestre de 2021, relacionó en el formato FUID un total de 60.414 documentos._x000a__x000a_Evidencia consignada en el drive https://drive.google.com/drive/u/1/folders/1ZD6UgxTIr3TEiTBkeswbc6Ku4VWKrUci"/>
    <n v="0"/>
    <n v="0"/>
    <n v="0"/>
  </r>
  <r>
    <n v="78"/>
    <s v="N/A"/>
    <s v="Facilitar la administración y conservación de la documentación producida y recibida por el FPS en sus distintas fases de archivo: de gestión, central e histórico, a través de actividades administrativas y técnicas orientadas a su planificación, manejo y organización y control de documentos internos y externos."/>
    <x v="10"/>
    <s v="Eficacia"/>
    <s v="Prestamo de documentos del archivo central"/>
    <s v="Numero de solicitudes de prestamos de documentos / Numero de documentos prestados "/>
    <s v="Porcentaje"/>
    <s v="diaria"/>
    <n v="1"/>
    <s v=" &lt;70%"/>
    <s v="&gt;=70% y &lt;95%"/>
    <s v="&gt;=95% y =100%"/>
    <n v="147"/>
    <n v="147"/>
    <x v="8"/>
    <x v="2"/>
    <s v="Durante el I trimestreede 2021 se recibieron 134 solicitudes de prestamos de documentos y se prestaron un total 134._x000a__x000a_Durante el II trimestre de 2021 se recibieron 13 solicitudes de prestamos y se prestaron un total 13._x000a__x000a_En el I semestre de 2021 se recibieron un total de 147 solicitudes de prestamos de documentos y se prestaron  un total de 147 documentos._x000a_Evidencia consignada en el drive https://drive.google.com/drive/u/1/folders/1ZD6UgxTIr3TEiTBkeswbc6Ku4VWKrUci"/>
    <n v="0"/>
    <n v="0"/>
    <n v="0"/>
  </r>
  <r>
    <n v="79"/>
    <s v="N/A"/>
    <s v="Facilitar la administración y conservación de la documentación producida y recibida por el FPS en sus distintas fases de archivo: de gestión, central e histórico, a través de actividades administrativas y técnicas orientadas a su planificación, manejo y organización y control de documentos internos y externos."/>
    <x v="10"/>
    <s v="Eficacia"/>
    <s v="Recepcion y remision de correspondencia enviada externa"/>
    <s v="No de documentos enviados por distintos medios / No de documentos a enviar por distintos medios"/>
    <s v="Porcentaje"/>
    <s v="Diario"/>
    <n v="1"/>
    <s v=" &lt;70%"/>
    <s v="&gt;=70% y &lt;95%"/>
    <s v="&gt;=95% y =100%"/>
    <n v="7370"/>
    <n v="7370"/>
    <x v="8"/>
    <x v="2"/>
    <s v="Durante el I trimestre de 2021 ,se recibieron  3.410 documentos, de los cuales se enviaron 3.410 documentos._x000a__x000a_Durante el II trimestre de 2021 se recibieron 3.960 documentos y se enviaron 3.960 documentos._x000a__x000a_En el I semestre de 2021 se recibieron un total de 7.370 documentos y se enviaron un total de 7.370 documentos._x000a__x000a_Evidencia consignada en el drive https://drive.google.com/drive/u/1/folders/1ZD6UgxTIr3TEiTBkeswbc6Ku4VWKrUci"/>
    <n v="0"/>
    <n v="0"/>
    <n v="0"/>
  </r>
  <r>
    <n v="80"/>
    <s v="N/A"/>
    <s v="Facilitar la administración y conservación de la documentación producida y recibida por el FPS en sus distintas fases de archivo: de gestión, central e histórico, a través de actividades administrativas y técnicas orientadas a su planificación, manejo y organización y control de documentos internos y externos."/>
    <x v="10"/>
    <s v="Eficiencia"/>
    <s v="Verificar y autenticar documentos"/>
    <s v="No de documentos verificados y autenticados oportunamente / No de documentos a verificar y autenticar"/>
    <s v="Porcentaje"/>
    <s v="Diario"/>
    <n v="1"/>
    <s v=" &lt;70%"/>
    <s v="&gt;=70% y &lt;95%"/>
    <s v="&gt;=95% y &lt; =100%"/>
    <n v="25"/>
    <n v="25"/>
    <x v="8"/>
    <x v="2"/>
    <s v="En el I semestre de 2021 se recibieron 25 solicitudes de documentos a verificar y autenticar y se verificaron y autenticaron 25 documentos._x000a__x000a_Evidencia consignada en el drive https://drive.google.com/drive/u/1/folders/1ZD6UgxTIr3TEiTBkeswbc6Ku4VWKrUci"/>
    <n v="0"/>
    <n v="0"/>
    <n v="0"/>
  </r>
  <r>
    <n v="81"/>
    <s v="Verificar la transferencia de todos (100%) los documentos que deban remitirse  al archivo central en conformidad con las Tablas de Retención Documental  y apoyándose en el INSTRUCTIVO PARA LA ORGANIZACIÓN Y TRANSFERENCIA DE DOCUMENTOS DE ARCHIVO DE GESTIÓN APGDOSGEIT01 para dar cumplimiento a la ley de archivo 594 de 2000 durante el año"/>
    <s v="Facilitar la administración y conservación de la documentación producida y recibida por el FPS en sus distintas fases de archivo: de gestión, central e histórico, a través de actividades administrativas y técnicas orientadas a su planificación, manejo y organización y control de documentos internos y externos."/>
    <x v="10"/>
    <s v="Eficacia"/>
    <s v="Transferencias documentales al archivo central "/>
    <s v="No de transferencias de documentos realizadas al archivo central / Total de transferencias de documentos a realizar al archivo central"/>
    <s v="Porcentaje"/>
    <s v="Anual"/>
    <n v="1"/>
    <s v=" &lt;70%"/>
    <s v="&gt;=70% y &lt;95%"/>
    <s v="&gt;=95% y =100%"/>
    <s v="N/A"/>
    <s v="N/A"/>
    <x v="0"/>
    <x v="0"/>
    <s v="No aplica, la periodicidad del indicador es anual."/>
    <n v="0"/>
    <n v="0"/>
    <n v="0"/>
  </r>
  <r>
    <n v="82"/>
    <s v="Realizar Seguimiento a la Administración de los Archivos de Gestión del FPS - FCN de todas las dependencias que administran archivos de gestión documental, ejecutando el cronograma establecido de acuerdo al formato “PLAN DE SEGUIMIENTO A LA ADMINISTRACION DE LOS ARCHIVOS DE GESTION” APGDOSGEFO13 y realizando la revisión al manejo y organización de los archivos de gestión conforme a los ítems, diligenciando en el formato “SEGUIMIENTO A LA ADMINISTRACION DE ARCHIVOS DE GESTION” APGDOSGEFO17. para identificar  las dependencias que no administran adecuadamente sus archivos y aplicar medidas correctivas durante cada  semestre. "/>
    <s v="Facilitar la administración y conservación de la documentación producida y recibida por el FPS en sus distintas fases de archivo: de gestión, central e histórico, a través de actividades administrativas y técnicas orientadas a su planificación, manejo y organización y control de documentos internos y externos."/>
    <x v="10"/>
    <s v="Eficacia"/>
    <s v="Seguimiento a la Administración de los Archivos de Gestión del FPS - FCN"/>
    <s v="No. De Dependencias que Administran Adecuadamente su Archivos de Gestión / No. Total de Dependencias a Realizarles Seguimiento"/>
    <s v="Porcentaje"/>
    <s v="Semestral"/>
    <n v="1"/>
    <s v=" &lt;70%"/>
    <s v="&gt;=70% y &lt;95%"/>
    <s v="&gt;=95% y &lt; =100%"/>
    <s v="N/A"/>
    <s v="N/A"/>
    <x v="0"/>
    <x v="0"/>
    <s v="Por motivos de pandemia los seguimientos a  las dependencias para verificar si administran adecuadamente su archivo de gestion no se lograron realizar, ya que  se debe hacer presencialmente."/>
    <n v="0"/>
    <n v="0"/>
    <n v="0"/>
  </r>
  <r>
    <n v="83"/>
    <m/>
    <s v="Facilitar la administración y conservación de la documentación producida y recibida por el FPS en sus distintas fases de archivo: de gestión, central e histórico, a través de actividades administrativas y técnicas orientadas a su planificación, manejo y organización y control de documentos internos y externos."/>
    <x v="10"/>
    <s v="Eficacia"/>
    <s v="Numeración, comunicación,publicación y/o notificación de actos administrativos."/>
    <s v="No de actos administrativos numerados, publicados, comunicados y/o notificados  /  No de actos administrativos a numerar,publicar, comunicar y/o notificar"/>
    <s v="Porcentaje"/>
    <s v="Diario"/>
    <n v="1"/>
    <s v=" &lt;70%"/>
    <s v="&gt;=70% y &lt;95%"/>
    <s v="&gt;=95% y =100%"/>
    <n v="1109"/>
    <n v="1371"/>
    <x v="26"/>
    <x v="1"/>
    <s v="_x000a_En el periodo comprendido de octubre de 2020 a Marzo de 2021,  se recibieron 1.371 actos administrativos , de los  cuales fueron debidamente numerados, publicados y comunicados y/o notificados 1.109._x000a__x000a_Evidencia consignada en el drive https://drive.google.com/drive/u/1/folders/1ZD6UgxTIr3TEiTBkeswbc6Ku4VWKrUci"/>
    <s v="Implementación de un punto de control mensual, el cual lo realizará un contratista del área, los cinco primeros días de cada mes, donde se realizará un seguimiento al mes inmediatamente anterior con la finalidad de detectar los diversos casos que no hayan alcanzado a culminar el proceso de numeracion, publicacion,comunicacion y/o  notificación, para asi lograr finalizar el  proceso."/>
    <n v="0"/>
    <n v="0"/>
  </r>
  <r>
    <n v="84"/>
    <s v="Minimizar la materialización de los eventos de riesgo de seguridad de la información que afectan la continuidad del negocio a través de la prevención de ataques informaticos que afecten la prestación de los servicios de la entidad(0 ataques informaticos) durante las vigencias 2021 y 2022"/>
    <s v="Gestionar el correcto funcionamiento de los sistemas y la infraestructura tic´s de la entida mediante el análisis, ejecución y  seguimiento de requerimientos tecnológicos con el fin de servir como apoyo estrategico a la entidad, garantizando el uso de tecnologias en la consecución de los objetivos de forma eficiente"/>
    <x v="11"/>
    <s v="Efectividad"/>
    <s v="Ataques informaticos que afectan la prestacion de los servicios"/>
    <s v="N° de ataques que recibió la entidad en el semestre que impidieron la prestación de algunos de los servicios que la entidad ofrece a los ciudadanos y empresas / 1"/>
    <s v="ataques informaticos"/>
    <s v="mensual"/>
    <s v="O"/>
    <s v="&lt;5"/>
    <s v="&gt;=1 y &lt;5"/>
    <n v="0"/>
    <n v="0"/>
    <n v="1"/>
    <x v="0"/>
    <x v="2"/>
    <s v="Para el primer semestre no se identificaron ataques informáticos que impidiera la prestación de los servicios"/>
    <e v="#REF!"/>
    <e v="#REF!"/>
    <e v="#REF!"/>
  </r>
  <r>
    <n v="85"/>
    <s v="Monitorear el cumplimiento de las acciones de tratamiento de riesgos de seguridad y Privacidad de la Información, para asegurar el cumplimiento del 100% de las acciones formuladas mediante la verifiicación del Mapa de riesgos por procesos durante la vigencia en curso"/>
    <s v="Gestionar el correcto funcionamiento de los sistemas y la infraestructura tic´s de la entida mediante el análisis, ejecución y  seguimiento de requerimientos tecnológicos con el fin de servir como apoyo estrategico a la entidad, garantizando el uso de tecnologias en la consecución de los objetivos de forma eficiente"/>
    <x v="11"/>
    <s v="Eficacia"/>
    <s v="Cumplimiento de acciones de tratamiento de riesgos"/>
    <s v="Número de acciones de tratamientos de riesgos de seguridad de la iinformación ejecutadas en el semestre / Número de acciones total de tratamientos de riesgos de seguridad de la información"/>
    <s v="Porcentaje"/>
    <s v="Semestral"/>
    <n v="1"/>
    <s v="&lt;50%"/>
    <s v="&gt;=50% y &lt;80%"/>
    <s v="&gt;=80% y &lt;=100%"/>
    <n v="13"/>
    <n v="17"/>
    <x v="27"/>
    <x v="1"/>
    <s v="Durante el primer semestre la eficacia en el Cumplimiento de acciones de tratamiento de riesgos, fue de un 76%, por cuanto, de las 17 acciones preventivas programadas, 7 se encuentran terminadas ,  6 en estado en proceso (fecha final 31/12/2021)  y 4 actividades que no han iniciado. La evidencia se encuentra en: https://drive.google.com/drive/folders/1j39WqBl3R9mEXhB6slghCARjjUYn13VG"/>
    <e v="#REF!"/>
    <s v="Revisar con cada responsable de las acciones definidas, en el plan de tratamiento de riesgos de seguridad de la información (procesos y tics)  si es necesario la reprogramación de estas y monitorear su ejecución de forma mensual."/>
    <e v="#REF!"/>
  </r>
  <r>
    <n v="86"/>
    <s v="Medir la apropiación del conocimiento en relación a la seguridad de la información para lograr que al menos el 80% de participantes de las capacitaciones obtengan calificación satisfactoria al momento de presentar su evaluación durante la vigencia en curso"/>
    <s v="Gestionar el correcto funcionamiento de los sistemas y la infraestructura tic´s de la entida mediante el análisis, ejecución y  seguimiento de requerimientos tecnológicos con el fin de servir como apoyo estrategico a la entidad, garantizando el uso de tecnologias en la consecución de los objetivos de forma eficiente"/>
    <x v="11"/>
    <s v="Eficacia"/>
    <s v="Eficacia  en la apropiación del conocimiento de seguridad de la información"/>
    <s v="No de evaluaciones de seguridad de la información satisfactorias durante el semestre / No. Total de evaluaciones presentadas de seguridad de la información en el semestre"/>
    <s v="Porcentaje"/>
    <s v="Semestral"/>
    <n v="1"/>
    <s v="&lt;50%"/>
    <s v="&gt;=50% y &lt;80%"/>
    <s v="&gt;=80% y &lt;=100%"/>
    <n v="0"/>
    <n v="1"/>
    <x v="28"/>
    <x v="3"/>
    <s v="Para el primer semestre se realizo una capacitación, pero no se planearon actividades de evaluación"/>
    <s v="Diseñar el formulario e evaluación con las preguntas de cada capacitación que se realice y aplicarlo"/>
    <e v="#REF!"/>
    <e v="#REF!"/>
  </r>
  <r>
    <n v="87"/>
    <m/>
    <s v="Gestionar el correcto funcionamiento de los sistemas y la infraestructura tic´s de la entida mediante el análisis, ejecución y  seguimiento de requerimientos tecnológicos con el fin de servir como apoyo estrategico a la entidad, garantizando el uso de tecnologias en la consecución de los objetivos de forma eficiente"/>
    <x v="11"/>
    <s v="Eficiencia"/>
    <s v="Tiempo de solución de las solicitudes atendidas por soporte técnico"/>
    <s v="Número de solicitudes solucionadas en un tiempo menor o igual a  4 horas durante el semestre / Numero total de solicitudes de soporte técnico atendidas durante el semestre"/>
    <s v="Porcentaje"/>
    <s v="Semestral"/>
    <n v="1"/>
    <s v="&lt;=49%"/>
    <s v="&gt;= 50%  y &lt;=79%"/>
    <s v="&gt;=80% y &lt;= 100%"/>
    <s v="N/A"/>
    <s v="N/A"/>
    <x v="0"/>
    <x v="6"/>
    <s v="A la fecha el proceso de tics no cuenta con una herramienta automática que permita llevar el control de los tiempos de solución de un servicio, la adquisición de la herramienta, se controla a través del la ejecución del mapa de ruta del PETIC-2021"/>
    <e v="#REF!"/>
    <e v="#REF!"/>
    <e v="#REF!"/>
  </r>
  <r>
    <n v="88"/>
    <s v="Disminuir la obsolescencia de los equipos de computo del 42% al 20% en el segundo semestre del 2021 reemplazando el 100% de equipos de computo que se darán de baja para optimizar la operatividad de los colaboradores del FPS."/>
    <s v="Gestionar el correcto funcionamiento de los sistemas y la infraestructura tic´s de la entida mediante el análisis, ejecución y  seguimiento de requerimientos tecnológicos con el fin de servir como apoyo estrategico a la entidad, garantizando el uso de tecnologias en la consecución de los objetivos de forma eficiente"/>
    <x v="11"/>
    <s v="Eficacia"/>
    <s v="Disminución de obsolescencia de los equipos de computo de la entidad"/>
    <s v="Número de equipos que se dieron de baja durante el año / Numero total de equipos proyectados dar de baja durante el año"/>
    <s v="Porcentaje"/>
    <s v="Anual"/>
    <n v="1"/>
    <s v="&lt;=59%"/>
    <s v="&gt;= 60%  y &lt;=89%"/>
    <s v="&gt;=90% y &lt;= 100%"/>
    <s v="N/A"/>
    <s v="N/A"/>
    <x v="0"/>
    <x v="6"/>
    <s v="Para el primer semestre no se dieron de baja equipos, para el segundo semestre  se desarrollará un plan  con el fin de determinar si se encuentran equipos sin uso y que deban darse de baja"/>
    <e v="#REF!"/>
    <e v="#REF!"/>
    <e v="#REF!"/>
  </r>
  <r>
    <n v="89"/>
    <s v="Aumentar la efectividad en en la apropiación del conocimiento en relación a los sistemas de información del FPS en un 15% de forma anual realizando capacitaciones al personal de planta y contratistas durante el año para fomentar el uso y apropiación de los colaboradores del FPS."/>
    <s v="Gestionar el correcto funcionamiento de los sistemas y la infraestructura tic´s de la entida mediante el análisis, ejecución y  seguimiento de requerimientos tecnológicos con el fin de servir como apoyo estrategico a la entidad, garantizando el uso de tecnologias en la consecución de los objetivos de forma eficiente"/>
    <x v="11"/>
    <s v="Efectividad"/>
    <s v="Efectividad en la apropiación del conocimiento de los sistemas de información del FPS-FNC"/>
    <s v="[(∑(calificaciones obtenidas del total de participantes durante el año / (No. Total de evaluaciones realizadas en el año ) - (Promedio de calificaciones del total de participantes del año anterior)] / 1"/>
    <s v="Porcentaje"/>
    <s v="Anual"/>
    <n v="1"/>
    <s v="&lt;=7.9%"/>
    <s v="&gt;= 8%  y &lt;=14%"/>
    <s v="&gt;=15% y &lt;= 20%"/>
    <n v="0"/>
    <n v="1"/>
    <x v="28"/>
    <x v="3"/>
    <s v="Para el primer semestre se realizo una capacitación, pero no se planearon actividades de evaluación"/>
    <e v="#REF!"/>
    <e v="#REF!"/>
    <e v="#REF!"/>
  </r>
  <r>
    <n v="90"/>
    <s v="Medir el cumplimiento del portafolio de iniciativas y/o proyectos planteados en el mapa de ruta del PETIC de acuerdo a la cantidad planeada a la fecha de forma trimestral realizando el seguimiento de las iniciativas y/o proyectos que se deben ejecutar para validar el cumplimiento del PETIC"/>
    <s v="Gestionar el correcto funcionamiento de los sistemas y la infraestructura tic´s de la entida mediante el análisis, ejecución y  seguimiento de requerimientos tecnológicos con el fin de servir como apoyo estrategico a la entidad, garantizando el uso de tecnologias en la consecución de los objetivos de forma eficiente"/>
    <x v="11"/>
    <s v="Eficacia"/>
    <s v="Cumplimiento de la ejecución del portafolio de proyectos y/o iniciativas del PETIC"/>
    <s v="Numero de proyectos y/o inicitivas PETIC ejecutados en el semestre / Numero de proyectos PETIC programados en el semestre"/>
    <s v="Porcentaje"/>
    <s v="Semestral"/>
    <n v="1"/>
    <s v="&lt;=59%"/>
    <s v="&gt;= 60%  y &lt;=89%"/>
    <s v="&gt;=90% y &lt;= 100%"/>
    <n v="12.05"/>
    <n v="18"/>
    <x v="29"/>
    <x v="1"/>
    <s v=" EL porcentaje de cumplimiento de la ejecución del portafolio de proyectos y/o iniciativas del PETIC, durante el primer semestre de 2021, fue de 67%; por cuanto se programaron 18 actividades en el PETIC, de las cuales 9 se cumplieron al 100%, 7 actividades en ejecución, con avances parciales y 2 sin iniciar su ejecución. las actividades con avances parciales tiene fechas de vencimiento durante el segundo semestre 2021 y 2022._x000a_Adicionalmente inicio la ejecución de 2 acciones programada para el 2do semestre de 2021, con avances parciales de 50% cada una.  _x000a_ evidencia informe de ejecución PETIC 1er S-2021  https://drive.google.com/drive/folders/1j39WqBl3R9mEXhB6slghCARjjUYn13VG"/>
    <e v="#REF!"/>
    <s v="Actualizar el mapa de ruta y definir una matriz ppara el seguimiento del PETIC"/>
    <s v="Suministrar el personal idoneo suficiente desde el inicio de cada vigencia, para garantizar el cumplimiento del objetivo al 100%"/>
  </r>
  <r>
    <n v="91"/>
    <m/>
    <s v="Analizar y suministrar la informacion sobre el desempeño institucional y del sistema integrado de gestion a traves del informe ejecutivo  de revision por la direccion, para evaluar su eficacia, eficiencia y efectividad que permita tomar acciones para el mejoramiento continuo del sistema y el aumento de la satisfacción de los usuarios."/>
    <x v="12"/>
    <s v="Eficiencia"/>
    <s v="Administrar el sistema de medición del desempeño a traves de indicadores"/>
    <s v="No. de seguimientos realizados a las matrices de los indicadores de gestion oportunamente. / No. de seguimientos a realizar."/>
    <s v="CANTIDADES TOTALES"/>
    <s v="mensual"/>
    <n v="1"/>
    <s v="&gt;=0% y &lt;49%"/>
    <s v="&gt;=50% y &lt; 89%"/>
    <s v="&gt;=90% y &lt;100%"/>
    <s v="N/A"/>
    <s v="N/A"/>
    <x v="0"/>
    <x v="2"/>
    <s v="Para el primer semestre se solicito a todos los procesos el reporte de los indicadores de gestion a traves de circular No. Radicado                                        No. 202101200000104 del 28-07-2021_x000a_Evidencia: https://drive.google.com/drive/u/1/folders/1ymzds8iAweFZGATj_VBrI8-3waSCmxO_"/>
    <n v="0"/>
    <n v="0"/>
    <n v="0"/>
  </r>
  <r>
    <n v="92"/>
    <m/>
    <s v="Analizar y suministrar la informacion sobre el desempeño institucional y del sistema integrado de gestion a traves del informe ejecutivo  de revision por la direccion, para evaluar su eficacia, eficiencia y efectividad que permita tomar acciones para el mejoramiento continuo del sistema y el aumento de la satisfacción de los usuarios."/>
    <x v="12"/>
    <s v="Eficacia"/>
    <s v="Asesorar en la documentación de las acciones preventivas y correctivas"/>
    <s v="No. de no conformidades documentadas oportunamente en el plan de manejo de riesgos y plan de mejoramiento institucional. / No. de no conformidades solicitadas a documentar en el plan de manejo de riesgos y plan de mejoramiento institucional."/>
    <s v="Porcentaje"/>
    <s v="mensual"/>
    <n v="1"/>
    <s v="&gt;=0% y &lt;49%"/>
    <s v="&gt;=50% y &lt; 89%"/>
    <s v="&gt;=90% y &lt;100%"/>
    <n v="16"/>
    <n v="16"/>
    <x v="8"/>
    <x v="2"/>
    <s v="La eficacia en la asesoría en la documentación de las acciones preventivas y correctivas, fue dle 100%; Se realizo la asesoria pertinente y se documentaron las acciones de mejora para los 16 hallazgos detectados por la Contraloria General de  la Republcia en la auditoria financiera a la cuenta 2020, estas acciones de mejora fueron oportunamente cargadas al aplicativo SIRECI_x000a_Evidencia: https://drive.google.com/drive/u/1/folders/1ymzds8iAweFZGATj_VBrI8-3waSCmxO_"/>
    <n v="0"/>
    <n v="0"/>
    <n v="0"/>
  </r>
  <r>
    <n v="93"/>
    <m/>
    <s v="Analizar y suministrar la informacion sobre el desempeño institucional y del sistema integrado de gestion a traves del informe ejecutivo  de revision por la direccion, para evaluar su eficacia, eficiencia y efectividad que permita tomar acciones para el mejoramiento continuo del sistema y el aumento de la satisfacción de los usuarios."/>
    <x v="12"/>
    <s v="Eficiencia"/>
    <s v="Efectuar seguimiento a las acciones preventivas y correctivas"/>
    <s v="No. de seguimiento realizados a las acciones preventivas y correctivas oportunamente / No. de seguimiento programados."/>
    <s v="CANTIDADES TOTALES"/>
    <s v="mensual"/>
    <n v="1"/>
    <s v="&gt;=0% y &lt;49%"/>
    <s v="&gt;=50% y &lt; 89%"/>
    <s v="&gt;=90% y &lt;100%"/>
    <s v="N/A"/>
    <s v="N/A"/>
    <x v="0"/>
    <x v="2"/>
    <s v="Se realizaron dos seguimimentos al plan de mejoramiento institucional en los meses de marzo y junio.  Se realizaron dos seguimimentos al plan de manejo de riesgos / acciones preventivas._x000a_Evidencia: https://drive.google.com/drive/u/1/folders/1ymzds8iAweFZGATj_VBrI8-3waSCmxO_"/>
    <n v="0"/>
    <n v="0"/>
    <n v="0"/>
  </r>
  <r>
    <n v="94"/>
    <m/>
    <s v="Analizar y suministrar la informacion sobre el desempeño institucional y del sistema integrado de gestion a traves del informe ejecutivo  de revision por la direccion, para evaluar su eficacia, eficiencia y efectividad que permita tomar acciones para el mejoramiento continuo del sistema y el aumento de la satisfacción de los usuarios."/>
    <x v="12"/>
    <s v="Eficiencia"/>
    <s v="Eficiencia de las acciones implementadas en los planes institucionales"/>
    <s v="No. de acciones ejecutadas con el recurso asignado / No. de acciones programadas en los planes institucionales."/>
    <s v="Porcentaje"/>
    <s v="mensual"/>
    <n v="1"/>
    <s v="&gt;=0% y &lt;49%"/>
    <s v="&gt;=50% y &lt; 89%"/>
    <s v="&gt;=90% y &lt;100%"/>
    <n v="128"/>
    <n v="234"/>
    <x v="30"/>
    <x v="1"/>
    <s v="Se realiza el calculo tomando como fuente de informacion el plan de mejoramiento institucional tanto como el de la CGR como el interno, tal y como se establecio en la hoja de vida de este indicador , tambien se tomaran en cuentas las acciones  cumplidas y tramitas a Control Interno, como las cumplidas y no tramitadas,"/>
    <n v="0"/>
    <s v="Para el segundo semestre del año 2021 aprobar la actualizacion del procedimiento de acciones correctivas, incluyendo un punto de control con el fin de evitar el vencimiento de las acciones de mejora, asi mismo realizar campañas de autocontrol "/>
    <n v="0"/>
  </r>
  <r>
    <n v="95"/>
    <s v="Aumentar la medicion a las actividades criticas de éxito en un 80% ( de 20% a 80%) Mediante la aplicación de una metodologia adecuada para garantizar el cumplimiento de los objetivos y metas institucionales  para la vigencia 2021"/>
    <s v="Analizar y suministrar la informacion sobre el desempeño institucional y del sistema integrado de gestion a traves del informe ejecutivo  de revision por la direccion, para evaluar su eficacia, eficiencia y efectividad que permita tomar acciones para el mejoramiento continuo del sistema y el aumento de la satisfacción de los usuarios."/>
    <x v="12"/>
    <s v="Eficacia"/>
    <s v="Porcentaje de cumplimiento del plan de mejoramiento"/>
    <s v="Sumatoria del % de cumplimiento de las acciones programadas / No. total de acciones vencidas "/>
    <s v="Porcentaje"/>
    <s v="trimestral"/>
    <n v="1"/>
    <s v="&gt;=0% y &lt;49%"/>
    <s v="&gt;=50% y &lt; 89%"/>
    <s v="&gt;=90% y &lt;100%"/>
    <n v="86.7"/>
    <n v="100"/>
    <x v="31"/>
    <x v="1"/>
    <s v="Durante el 1er semenstre de 2021, el Porcentaje de cumplimiento del plan de mejoramiento fue del 87% el cual se ubica en un rango aceptable, por cuanto, se realizó el reporte de este indicador teniendo en cuenta lo siguiente:   El numerador se calculo con el porcentaje de avance de las acciones vencidas. ( como es un porcentaje se dividio en 100 para asi poder compararlo con el numero de acciones de mejora vencidas )_x000a_Evidencia: https://drive.google.com/drive/u/1/folders/1ymzds8iAweFZGATj_VBrI8-3waSCmxO_"/>
    <n v="0"/>
    <s v="Para el segundo semestre del año 2021, aprobar la actualizacion del procedimiento de acciones correctivas, incluyendo un punto de control con el fin de evitar el vencimiento de las acciones de mejora, asi continuar realiando campañas de autocontrol "/>
    <n v="0"/>
  </r>
  <r>
    <n v="96"/>
    <s v="Aumentar la medicion a las actividades criticas de éxito en un 80% ( de 20% a 80%) Mediante la aplicación de una metodologia adecuada para garantizar el cumplimiento de los objetivos y metas institucionales  para la vigencia 2021"/>
    <s v="Analizar y suministrar la informacion sobre el desempeño institucional y del sistema integrado de gestion a traves del informe ejecutivo  de revision por la direccion, para evaluar su eficacia, eficiencia y efectividad que permita tomar acciones para el mejoramiento continuo del sistema y el aumento de la satisfacción de los usuarios."/>
    <x v="12"/>
    <s v="Eficacia"/>
    <s v="Administración del servicio y/o producto no conforme"/>
    <s v="No de correcciones eficaces  / No de correcciones ejecutadas"/>
    <s v="Porcentaje"/>
    <s v="mensual"/>
    <n v="1"/>
    <s v="&gt;=0% y &lt;49%"/>
    <s v="&gt;=50% y &lt; 89%"/>
    <s v="&gt;=90% y &lt;100%"/>
    <n v="3"/>
    <n v="3"/>
    <x v="8"/>
    <x v="2"/>
    <s v="EL cumplimiento en la Administración del servicio y/o producto no conforme fue del 100%; Se realizo seguimiento al producto y/o servicio no conforme en el I trimestre y II trimestre donde se verifico el tratamiento realizado por los procesos responsables y se envio a la oficina de control interno para verificacion._x000a_Evidencia: https://drive.google.com/drive/u/1/folders/1ymzds8iAweFZGATj_VBrI8-3waSCmxO__x000a_"/>
    <n v="0"/>
    <n v="0"/>
    <n v="0"/>
  </r>
  <r>
    <n v="97"/>
    <s v="Aumentar la medicion a las actividades criticas de éxito en un 80% ( de 20% a 80%) Mediante la aplicación de una metodologia adecuada para garantizar el cumplimiento de los objetivos y metas institucionales  para la vigencia 2021"/>
    <s v="Analizar y suministrar la informacion sobre el desempeño institucional y del sistema integrado de gestion a traves del informe ejecutivo  de revision por la direccion, para evaluar su eficacia, eficiencia y efectividad que permita tomar acciones para el mejoramiento continuo del sistema y el aumento de la satisfacción de los usuarios."/>
    <x v="12"/>
    <s v="Eficacia"/>
    <s v="Administracion riesgos de gestion"/>
    <s v="No de acciones eficaces para disminuir el riesgo / No de acciones propuestas para disminuir el riesgo "/>
    <s v="Porcentaje"/>
    <s v="mensual"/>
    <n v="1"/>
    <s v="&gt;=0% y &lt;49%"/>
    <s v="&gt;=50% y &lt; 89%"/>
    <s v="&gt;=90% y &lt;100%"/>
    <n v="88"/>
    <n v="112"/>
    <x v="32"/>
    <x v="1"/>
    <s v="Durante el primer semestre se realizo dos revisiones al plan de manejo de riesgos de gestion de la entidad la cual se verificó el cumplimiento de las acciones implemntadas para evitar la materializacion de los riesgos, observando que 88 acciones equivalentes al 79% de las 112 acciones  propuestas para disminuir el reisgo, fueron eficaces._x000a_Evidencia: https://drive.google.com/drive/u/1/folders/1ymzds8iAweFZGATj_VBrI8-3waSCmxO__x000a_"/>
    <n v="0"/>
    <s v="Realizar la actualizacion de los riesgos y acciones de cada proceso para dar cumplimiento al 100%_x000a_"/>
    <n v="0"/>
  </r>
  <r>
    <n v="98"/>
    <s v="Garantizar el cumplimiento a las exigencias de ley y/o solicitudes formales realizadas por los entes de controly otras entidades."/>
    <s v="Evaluar de forma independiente la gestión de los procesos a traves de seguimiento a planes, informes y auditorias con el fin de determinar el grado de eficiencia, eficacia y efectividad de los procesos generando oportinidades de mejora para el sistema integrado de gestion. "/>
    <x v="13"/>
    <s v="Eficiencia"/>
    <s v="Informes de ley presentados  "/>
    <s v="No. De Informes de ley Presentados Oportunamente / No. De Informes de ley a Presentar  "/>
    <s v="Porcentaje"/>
    <s v="trimestral"/>
    <n v="1"/>
    <s v="0% - 49%"/>
    <s v="50% - 74%"/>
    <s v="75%  - 100%"/>
    <n v="6"/>
    <n v="6"/>
    <x v="8"/>
    <x v="2"/>
    <s v="1) Informe - Formulario Único de Reporte y Avance de Gestión – FURAG (26 marzo)_x000a_2) Informe Pormenorizado del Estado del Sistema de Control Interno (semestral) (24 de febrero)_x000a_3) Informe Ejecutivo  Control Interno Contable FPSFNC CARGUE CHIP_x000a_4) Informe de Derechos de Autor Software._x000a_5) Informe y certificación de la Información Litigiosa del Estado Ekogui (26 de marzo) _x000a_6) SIRECI-CGN (Sistema de Rendición Electrónica de la Cuenta e Informes (05 de mayo)_x000a_Evidencia:_x000a_https://drive.google.com/drive/u/1/folders/1sTI-tQrBpO983k5-vkjEXAcnh16BlyA4 "/>
    <n v="0"/>
    <n v="0"/>
    <n v="0"/>
  </r>
  <r>
    <n v="99"/>
    <s v="Garantizar que el Sistema de Control Interno del FPS-FNC disponga de sus propios mecanismos de verificación y evaluación"/>
    <s v="Evaluar de forma independiente la gestión de los procesos a traves de seguimiento a planes, informes y auditorias con el fin de determinar el grado de eficiencia, eficacia y efectividad de los procesos generando oportinidades de mejora para el sistema integrado de gestion. "/>
    <x v="13"/>
    <s v="Efectividad"/>
    <s v="Evaluación del Sistema de Control Interno "/>
    <s v="No. De encuestas satisfactorias (Bueno - Excelente)  /   No. De encuestas recibidas "/>
    <s v="Porcentaje"/>
    <s v="mensual"/>
    <n v="1"/>
    <s v="0% - 49%"/>
    <s v="50% - 74%"/>
    <s v="75%  - 100%"/>
    <n v="0"/>
    <n v="0"/>
    <x v="11"/>
    <x v="3"/>
    <s v="Durante el primer semestre no se realizaron evaluaciones al equipo auditor debido a que no se realizo ninguna auditoria de control interno. "/>
    <n v="0"/>
    <s v="En la sesion 001 del Comite Institucional de Control Interno realzada el 23 de junio, se solicitó la reporgramacion de las 9 auditorias que se tenia programadas a realizar en el primer semestre, el acta 001 se encuentra en el proceso de firmas para la correspondiente legalizacion de la misma.  "/>
    <n v="0"/>
  </r>
  <r>
    <n v="100"/>
    <m/>
    <s v="Evaluar de forma independiente la gestión de los procesos a traves de seguimiento a planes, informes y auditorias con el fin de determinar el grado de eficiencia, eficacia y efectividad de los procesos generando oportinidades de mejora para el sistema integrado de gestion. "/>
    <x v="13"/>
    <s v="Eficacia"/>
    <s v="Seguimiento a Planes Institucionales Efectuados"/>
    <s v="No. De Planes Institucionales Verificados /  No. De Planes Institucionales a Verificar "/>
    <s v="Porcentaje"/>
    <s v="mensual"/>
    <n v="1"/>
    <s v="0% - 49%"/>
    <s v="50% - 74%"/>
    <s v="75%  - 100%"/>
    <n v="16"/>
    <n v="16"/>
    <x v="8"/>
    <x v="2"/>
    <s v="1) Informes (2) de Evaluación y Seguimiento a los Mapas de Riesgos y sus controles Diseño y Efectividad IV trimestre de 2020 y primer trimestre de 2021 (09 de abril - 28 de junio)_x000a_2) Se realizó (2) revisión del plan anticorrupción III cuatrimestre  2020, el 30 de enero 2021 y I cuatrimestre 2021, el 07 de mayo de 2021._x000a_3) Informe de Seguimiento a la Atención al Ciudadano PQRDS. _x000a_4) Seguimiento al plan de austeridad en el Gasto primer trimestre de 2021 (30 de abril)_x000a_5) Informe de Seguimiento a la Estrategia de Rendición de Cuentas y Participación Ciudadana (25 de junio)_x000a_6) Seguimiento al cierre de los Productos No Conformes IV trime de 2020 ( 9 de abril) _x000a_7) Seguimiento a  la Matriz Agregada de Indicadores Estrategicos e Indicadores por Proceso segundo semestre de 2020._x000a_8) Seguimiento a la matriz Plan de Acción segundo semestre de 2020._x000a_9) Seguimiento Plan de Acción de MIPG (Modelo Integrado de Planeación y Gestión III cuatrimestre de 2020 (16 de abril)_x000a_10) Seguimiento (2) al Plan Estrategico Sectorial e Institucional (19 de febrero y 19 de mayo) _x000a_11) Seguimiento al  Plan de mejoramiento institucional (09 de abril)_x000a_12) Seguimiento (2) al  Plan de mejoramiento CGR IV trimestre de 2020 (11 de marzo) I trimestre de 2021 (25 de junio) _x000a_Evidencia: https://drive.google.com/drive/u/1/folders/1sTI-tQrBpO983k5-vkjEXAcnh16BlyA4 "/>
    <n v="0"/>
    <n v="0"/>
    <n v="0"/>
  </r>
  <r>
    <n v="101"/>
    <m/>
    <s v="Evaluar de forma independiente la gestión de los procesos a traves de seguimiento a planes, informes y auditorias con el fin de determinar el grado de eficiencia, eficacia y efectividad de los procesos generando oportinidades de mejora para el sistema integrado de gestion. "/>
    <x v="13"/>
    <s v="Eficiencia"/>
    <s v="Programa Anual de Auditoria Ejecutado (Evaluacion Independiente)"/>
    <s v="No Informes de auditoria realizados oportunamente / No Informes de auditoria a realizar "/>
    <s v="Porcentaje"/>
    <s v="mensual"/>
    <n v="1"/>
    <s v="0% - 49%"/>
    <s v="50% - 74%"/>
    <s v="75%  - 100%"/>
    <n v="0"/>
    <n v="9"/>
    <x v="28"/>
    <x v="3"/>
    <s v="Durante el primer semestre de 2021 no se realizó ninguna auditoria interna de las 9 auditorias programadas de acuerdo al Programa Anual de Auditorias basado en riesgos 2021 por insuficiencia de personal"/>
    <n v="0"/>
    <s v="En la sesion 001 del Comite Institucional de Control Interno realzada el 23 de junio, se solicitó la reporgramacion de las 9 auditorias que se tenia programadas a realizar en el primer semestre, el acta 001 se encuentra en el proceso de firmas para la correspondiente legalizacion de la misma.  "/>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63AE9E5-F26A-4871-80D9-3FFAD27B2EE6}" name="TablaDinámica2" cacheId="1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4:B19" firstHeaderRow="1" firstDataRow="1" firstDataCol="1" rowPageCount="1" colPageCount="1"/>
  <pivotFields count="21">
    <pivotField showAll="0"/>
    <pivotField showAll="0"/>
    <pivotField showAll="0"/>
    <pivotField axis="axisRow" showAll="0" sortType="ascending">
      <items count="15">
        <item x="9"/>
        <item x="1"/>
        <item x="0"/>
        <item x="4"/>
        <item x="8"/>
        <item x="10"/>
        <item x="3"/>
        <item x="7"/>
        <item x="5"/>
        <item x="2"/>
        <item x="6"/>
        <item x="11"/>
        <item x="12"/>
        <item x="13"/>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showAll="0"/>
    <pivotField showAll="0"/>
    <pivotField showAll="0"/>
    <pivotField showAll="0"/>
    <pivotField axis="axisPage" dataField="1" multipleItemSelectionAllowed="1" showAll="0">
      <items count="35">
        <item x="28"/>
        <item x="22"/>
        <item m="1" x="33"/>
        <item x="24"/>
        <item x="19"/>
        <item x="21"/>
        <item x="20"/>
        <item x="30"/>
        <item x="18"/>
        <item x="25"/>
        <item x="1"/>
        <item x="6"/>
        <item x="29"/>
        <item x="7"/>
        <item x="27"/>
        <item x="32"/>
        <item x="23"/>
        <item x="26"/>
        <item x="17"/>
        <item x="31"/>
        <item x="15"/>
        <item x="4"/>
        <item x="14"/>
        <item x="3"/>
        <item x="10"/>
        <item x="9"/>
        <item x="12"/>
        <item x="16"/>
        <item x="13"/>
        <item x="8"/>
        <item h="1" x="5"/>
        <item h="1" x="0"/>
        <item h="1" x="2"/>
        <item h="1" x="11"/>
        <item t="default"/>
      </items>
    </pivotField>
    <pivotField showAll="0"/>
    <pivotField showAll="0"/>
    <pivotField showAll="0"/>
    <pivotField showAll="0"/>
    <pivotField showAll="0"/>
  </pivotFields>
  <rowFields count="1">
    <field x="3"/>
  </rowFields>
  <rowItems count="15">
    <i>
      <x v="11"/>
    </i>
    <i>
      <x v="2"/>
    </i>
    <i>
      <x v="4"/>
    </i>
    <i>
      <x v="13"/>
    </i>
    <i>
      <x v="7"/>
    </i>
    <i>
      <x v="9"/>
    </i>
    <i>
      <x v="12"/>
    </i>
    <i>
      <x v="1"/>
    </i>
    <i>
      <x/>
    </i>
    <i>
      <x v="5"/>
    </i>
    <i>
      <x v="6"/>
    </i>
    <i>
      <x v="10"/>
    </i>
    <i>
      <x v="3"/>
    </i>
    <i>
      <x v="8"/>
    </i>
    <i t="grand">
      <x/>
    </i>
  </rowItems>
  <colItems count="1">
    <i/>
  </colItems>
  <pageFields count="1">
    <pageField fld="15" hier="-1"/>
  </pageFields>
  <dataFields count="1">
    <dataField name="Promedio de RESULTADO" fld="15" subtotal="average" baseField="3" baseItem="0" numFmtId="9"/>
  </dataFields>
  <formats count="1">
    <format dxfId="8">
      <pivotArea collapsedLevelsAreSubtotals="1" fieldPosition="0">
        <references count="1">
          <reference field="3" count="11">
            <x v="0"/>
            <x v="1"/>
            <x v="2"/>
            <x v="4"/>
            <x v="5"/>
            <x v="6"/>
            <x v="7"/>
            <x v="9"/>
            <x v="11"/>
            <x v="12"/>
            <x v="1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5587A31-2370-4AC5-AA45-E29F1C1DE864}" name="TablaDinámica3" cacheId="1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rowHeaderCaption="RANGO ESTABLECIDO">
  <location ref="B3:C7" firstHeaderRow="1" firstDataRow="1" firstDataCol="1"/>
  <pivotFields count="21">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8">
        <item h="1" x="4"/>
        <item x="1"/>
        <item x="3"/>
        <item h="1" x="0"/>
        <item x="2"/>
        <item h="1" x="6"/>
        <item h="1" x="5"/>
        <item t="default"/>
      </items>
    </pivotField>
    <pivotField showAll="0"/>
    <pivotField showAll="0"/>
    <pivotField showAll="0"/>
    <pivotField showAll="0"/>
  </pivotFields>
  <rowFields count="1">
    <field x="16"/>
  </rowFields>
  <rowItems count="4">
    <i>
      <x v="1"/>
    </i>
    <i>
      <x v="2"/>
    </i>
    <i>
      <x v="4"/>
    </i>
    <i t="grand">
      <x/>
    </i>
  </rowItems>
  <colItems count="1">
    <i/>
  </colItems>
  <dataFields count="1">
    <dataField name="RANGO PORCENTUAL" fld="16" subtotal="count" showDataAs="percentOfTotal" baseField="16" baseItem="0" numFmtId="9"/>
  </dataFields>
  <formats count="6">
    <format dxfId="7">
      <pivotArea type="all" dataOnly="0" outline="0" fieldPosition="0"/>
    </format>
    <format dxfId="6">
      <pivotArea outline="0" collapsedLevelsAreSubtotals="1" fieldPosition="0"/>
    </format>
    <format dxfId="5">
      <pivotArea field="16" type="button" dataOnly="0" labelOnly="1" outline="0" axis="axisRow" fieldPosition="0"/>
    </format>
    <format dxfId="4">
      <pivotArea dataOnly="0" labelOnly="1" fieldPosition="0">
        <references count="1">
          <reference field="16" count="0"/>
        </references>
      </pivotArea>
    </format>
    <format dxfId="3">
      <pivotArea dataOnly="0" labelOnly="1" grandRow="1" outline="0" fieldPosition="0"/>
    </format>
    <format dxfId="2">
      <pivotArea dataOnly="0" labelOnly="1" outline="0" axis="axisValues" fieldPosition="0"/>
    </format>
  </format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6" count="1" selected="0">
            <x v="1"/>
          </reference>
        </references>
      </pivotArea>
    </chartFormat>
    <chartFormat chart="0" format="2">
      <pivotArea type="data" outline="0" fieldPosition="0">
        <references count="2">
          <reference field="4294967294" count="1" selected="0">
            <x v="0"/>
          </reference>
          <reference field="16" count="1" selected="0">
            <x v="2"/>
          </reference>
        </references>
      </pivotArea>
    </chartFormat>
    <chartFormat chart="0" format="3">
      <pivotArea type="data" outline="0" fieldPosition="0">
        <references count="2">
          <reference field="4294967294" count="1" selected="0">
            <x v="0"/>
          </reference>
          <reference field="16"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8424B06-85BD-461B-A510-A7B10CE24FD3}" name="TablaDinámica4" cacheId="1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4:B19" firstHeaderRow="1" firstDataRow="1" firstDataCol="1" rowPageCount="1" colPageCount="1"/>
  <pivotFields count="21">
    <pivotField showAll="0"/>
    <pivotField showAll="0"/>
    <pivotField showAll="0"/>
    <pivotField axis="axisRow" showAll="0" sortType="ascending">
      <items count="15">
        <item x="9"/>
        <item x="1"/>
        <item x="0"/>
        <item x="4"/>
        <item x="8"/>
        <item x="10"/>
        <item x="3"/>
        <item x="7"/>
        <item x="5"/>
        <item x="2"/>
        <item x="6"/>
        <item x="11"/>
        <item x="12"/>
        <item x="13"/>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showAll="0"/>
    <pivotField showAll="0"/>
    <pivotField showAll="0"/>
    <pivotField showAll="0"/>
    <pivotField axis="axisPage" dataField="1" multipleItemSelectionAllowed="1" showAll="0">
      <items count="35">
        <item x="24"/>
        <item x="32"/>
        <item x="25"/>
        <item x="2"/>
        <item x="20"/>
        <item x="27"/>
        <item x="11"/>
        <item x="23"/>
        <item x="10"/>
        <item x="31"/>
        <item x="19"/>
        <item x="33"/>
        <item x="17"/>
        <item x="14"/>
        <item x="30"/>
        <item x="8"/>
        <item x="26"/>
        <item x="9"/>
        <item x="0"/>
        <item x="18"/>
        <item x="1"/>
        <item x="13"/>
        <item x="29"/>
        <item x="7"/>
        <item x="16"/>
        <item x="3"/>
        <item x="12"/>
        <item x="15"/>
        <item x="5"/>
        <item x="4"/>
        <item h="1" x="6"/>
        <item h="1" x="28"/>
        <item h="1" x="21"/>
        <item h="1" x="22"/>
        <item t="default"/>
      </items>
    </pivotField>
    <pivotField showAll="0"/>
    <pivotField showAll="0"/>
    <pivotField showAll="0"/>
    <pivotField showAll="0"/>
    <pivotField showAll="0"/>
  </pivotFields>
  <rowFields count="1">
    <field x="3"/>
  </rowFields>
  <rowItems count="15">
    <i>
      <x v="4"/>
    </i>
    <i>
      <x v="9"/>
    </i>
    <i>
      <x v="12"/>
    </i>
    <i>
      <x v="11"/>
    </i>
    <i>
      <x v="7"/>
    </i>
    <i>
      <x/>
    </i>
    <i>
      <x v="1"/>
    </i>
    <i>
      <x v="2"/>
    </i>
    <i>
      <x v="6"/>
    </i>
    <i>
      <x v="5"/>
    </i>
    <i>
      <x v="10"/>
    </i>
    <i>
      <x v="3"/>
    </i>
    <i>
      <x v="8"/>
    </i>
    <i>
      <x v="13"/>
    </i>
    <i t="grand">
      <x/>
    </i>
  </rowItems>
  <colItems count="1">
    <i/>
  </colItems>
  <pageFields count="1">
    <pageField fld="15" hier="-1"/>
  </pageFields>
  <dataFields count="1">
    <dataField name="Promedio de RESULTADO" fld="15" subtotal="average" baseField="3" baseItem="0" numFmtId="9"/>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 dT="2020-11-04T16:52:58.77" personId="{291029F6-AD49-4735-8A10-7C04D055D1B7}" id="{C4607C3C-9979-4177-B2E2-8D82A6FFAB1B}">
    <text>Solo se debe diligenciar el objetivo al partir del cual se formula el indicador de gestiòn. Es decir que se diligencia una sola columna.</text>
  </threadedComment>
  <threadedComment ref="K4" dT="2020-11-04T17:29:33.26" personId="{291029F6-AD49-4735-8A10-7C04D055D1B7}" id="{3990044B-D5CC-43F6-8D22-7C15DC1F4138}">
    <text>Establecer los rangos de calificion de acuerdo al objetivo estrategico o por proceso y a la meta del indicador de gestion.</text>
  </threadedComment>
  <threadedComment ref="A5" dT="2020-11-04T16:42:20.97" personId="{291029F6-AD49-4735-8A10-7C04D055D1B7}" id="{65454B86-D883-4362-8DDD-F4C5E8F747C1}">
    <text>Diligenciar el objetivo estrategico de su proceso a partir del cual se formulara el indicador de gestion</text>
  </threadedComment>
  <threadedComment ref="B5" dT="2020-11-04T16:45:16.47" personId="{291029F6-AD49-4735-8A10-7C04D055D1B7}" id="{A7D23B89-2590-4679-8B2A-FA16E2FA745A}">
    <text>Diligenciar el objetivo estratègico de su proceso, a partir del cual se formula el indicador de gestiòn. en el caso de que el indicador no se formule a partir de un objetivo estrategico por favor diligenciar N/A.</text>
  </threadedComment>
  <threadedComment ref="C5" dT="2020-11-04T16:49:33.03" personId="{291029F6-AD49-4735-8A10-7C04D055D1B7}" id="{75AD9521-D42A-410A-8C25-18ED63EDEE40}">
    <text>Diligenciar el objetivo del proceso, el cual se encuentra en la ficha de caracterizacion de cada proceso, a partir del cual se formula el indicador de gestiòn. en el caso de que el indicador no se formule a partir de un objetivo estrategico por favor diligenciar N/A.</text>
  </threadedComment>
  <threadedComment ref="D5" dT="2020-11-04T16:58:39.47" personId="{291029F6-AD49-4735-8A10-7C04D055D1B7}" id="{28F8DE28-F24C-44B4-9861-50D1CFC531D5}">
    <text>Seleccionar de la lista desplegable  nombre del proceso al cual le corresponde el indicador de gestiòn.</text>
  </threadedComment>
  <threadedComment ref="E5" dT="2020-11-04T17:13:13.64" personId="{291029F6-AD49-4735-8A10-7C04D055D1B7}" id="{2FC4972A-8FA6-4306-9498-ABFBD8C73C6C}">
    <text>Seleccionar de la lista desplegable el tipo de indicador de gestiòn respectivo.</text>
  </threadedComment>
  <threadedComment ref="F5" dT="2020-11-04T17:14:42.89" personId="{291029F6-AD49-4735-8A10-7C04D055D1B7}" id="{BE5CE9C6-DB5C-4061-86BA-DA5DD915B083}">
    <text>Diligenciar el nombre del indicador de acuerdo a su propòsito de mediciòn.</text>
  </threadedComment>
  <threadedComment ref="G5" dT="2020-11-04T17:15:58.06" personId="{291029F6-AD49-4735-8A10-7C04D055D1B7}" id="{D2F42419-6160-4292-B9F7-A157C4FEC823}">
    <text>Diligenciar la fòrmula del indicador para obtener la informaciòn deseada.</text>
  </threadedComment>
  <threadedComment ref="H5" dT="2020-11-04T17:18:06.10" personId="{291029F6-AD49-4735-8A10-7C04D055D1B7}" id="{C9364419-0891-42E0-9251-FD93C03D0A70}">
    <text>Diligenciar la unidad de medida de acuerdo a la naturaleza de la medicion realizada por el indicador de gestion (%, undidades, pesos$, tiempo que sea coherente al objetivo q se esta analizando, masa, volumen etc.)</text>
  </threadedComment>
  <threadedComment ref="I5" dT="2020-11-04T17:20:40.71" personId="{291029F6-AD49-4735-8A10-7C04D055D1B7}" id="{82EA5FD2-BD44-4AAB-91FE-E953A8E14092}">
    <text>Diligenciar cada cuanto tiempo se va a medir el indicador de gestion (mensual, bimensual, trimestral, semestral, anual)</text>
  </threadedComment>
  <threadedComment ref="J5" dT="2020-11-04T17:26:22.61" personId="{291029F6-AD49-4735-8A10-7C04D055D1B7}" id="{742A54B0-4E9D-4298-9A86-AAD8F1B36C8E}">
    <text>Establecer de forma concreta y cuantificable el resultado que se necesita obtener de acuerdo al objetivo estrategico o proceso.</text>
  </threadedComment>
  <threadedComment ref="N5" dT="2020-11-04T17:38:45.49" personId="{291029F6-AD49-4735-8A10-7C04D055D1B7}" id="{EED0375C-B218-4AB4-9D69-95212F742DB8}">
    <text>Diligenciar el numerador correspondiente al periodo evaluado: Número que, en una fracción, indica las partes iguales de la unidad que contiene esa fracción. "en la fracción 3/2, 3 es el numerador y 2, el denominador"</text>
  </threadedComment>
  <threadedComment ref="O5" dT="2020-11-04T17:39:10.74" personId="{291029F6-AD49-4735-8A10-7C04D055D1B7}" id="{5AC11D21-92D3-4B36-B680-1D14368CA738}">
    <text>Diligenciar el denominador correspondiente al periodo evaluado: Número que, en una fracción, indica las partes iguales en que se considera dividida la unidad. "en el quebrado 2/8, 8 es el denominador y 2, el numerador". NOTA: si la formula no tiene denomidaor colocar N/A</text>
  </threadedComment>
  <threadedComment ref="P5" dT="2020-11-04T17:47:10.58" personId="{291029F6-AD49-4735-8A10-7C04D055D1B7}" id="{B4CEFDD3-EDA3-44A2-B746-287666A716E5}">
    <text>Diligenciar el valor que arroja la ejecucion de la formula del indicador de gestion para el periodo evaluado.</text>
  </threadedComment>
  <threadedComment ref="Q5" dT="2020-11-04T17:53:00.60" personId="{291029F6-AD49-4735-8A10-7C04D055D1B7}" id="{C61FD6A4-46C3-45D6-8A21-AECF86AA2F75}">
    <text>Diligenciar de la lista desplegable el rango de calificciòn obtenido de acuerdo al periodo evaluado del indicador de gestiòn.</text>
  </threadedComment>
  <threadedComment ref="R5" dT="2020-11-04T18:00:56.79" personId="{291029F6-AD49-4735-8A10-7C04D055D1B7}" id="{30BA95B2-C60A-4213-814F-2F4C15987C76}">
    <text>Diligenciar el anàlisis del resultado del indicador de acuerdo al objetivo estratègico o de proceso, la informaciòn recauda para el càlculo del indicador y el rango de calificaciòn. el analisis debe responder a los siguiente: que , como, cuando, donde. NOTA: no puede superar los 390 caracteres.</text>
  </threadedComment>
  <threadedComment ref="S5" dT="2020-11-04T18:05:01.24" personId="{291029F6-AD49-4735-8A10-7C04D055D1B7}" id="{7068C9AE-E98E-4155-A828-141E916F7BD7}">
    <text>Diligenciar la acciòn correctiva si el resultado es critico respondiendo a la spreguntas que, como y para que? de acuerdo al analisis de causa raiz realizada (ver guia indicadores de gestiòn - PEMYMOPSGS01)</text>
  </threadedComment>
  <threadedComment ref="T5" dT="2020-11-04T18:14:56.45" personId="{291029F6-AD49-4735-8A10-7C04D055D1B7}" id="{FBFC7151-BD94-45DE-9E8A-DC843570555E}">
    <text>Diligenciar la acciòn preventiva (control) si el resultado es aceptable. para redaccion  tener en cuenta las siguientes variables:
responsable del control, perdiodicidad de ejecucion del control, proposito del control, como se realizan las actividades de control, que pasa con las desviaciones resultantes de ejecutar el control y evidencia de la ejecucion del control.</text>
  </threadedComment>
  <threadedComment ref="U5" dT="2020-11-04T18:17:08.09" personId="{291029F6-AD49-4735-8A10-7C04D055D1B7}" id="{26B9A1FE-C7BC-494C-AA03-7C4D59F04AA3}">
    <text>Diligenciar la oportunidad de mejora respondiendo a las preguntas que, como y para que? si el resultado quedo en aceptable o critico. Nota: en el caso que no existan oportunidades de mejora colocar N/A.</text>
  </threadedComment>
</ThreadedComments>
</file>

<file path=xl/worksheets/_rels/sheet10.xml.rels><?xml version="1.0" encoding="UTF-8" standalone="yes"?>
<Relationships xmlns="http://schemas.openxmlformats.org/package/2006/relationships"><Relationship Id="rId8" Type="http://schemas.openxmlformats.org/officeDocument/2006/relationships/hyperlink" Target="https://drive.google.com/drive/u/0/folders/1BCLXi2EN3iPeXWyF58kxPQm3Alfjz4W0" TargetMode="External"/><Relationship Id="rId13" Type="http://schemas.openxmlformats.org/officeDocument/2006/relationships/drawing" Target="../drawings/drawing6.xml"/><Relationship Id="rId3" Type="http://schemas.openxmlformats.org/officeDocument/2006/relationships/hyperlink" Target="https://drive.google.com/drive/u/0/folders/1BCLXi2EN3iPeXWyF58kxPQm3Alfjz4W0" TargetMode="External"/><Relationship Id="rId7" Type="http://schemas.openxmlformats.org/officeDocument/2006/relationships/hyperlink" Target="https://drive.google.com/drive/u/0/folders/1BCLXi2EN3iPeXWyF58kxPQm3Alfjz4W0" TargetMode="External"/><Relationship Id="rId12" Type="http://schemas.openxmlformats.org/officeDocument/2006/relationships/printerSettings" Target="../printerSettings/printerSettings6.bin"/><Relationship Id="rId2" Type="http://schemas.openxmlformats.org/officeDocument/2006/relationships/hyperlink" Target="https://drive.google.com/drive/u/0/folders/1BCLXi2EN3iPeXWyF58kxPQm3Alfjz4W0" TargetMode="External"/><Relationship Id="rId1" Type="http://schemas.openxmlformats.org/officeDocument/2006/relationships/hyperlink" Target="https://drive.google.com/drive/u/0/folders/1BCLXi2EN3iPeXWyF58kxPQm3Alfjz4W0" TargetMode="External"/><Relationship Id="rId6" Type="http://schemas.openxmlformats.org/officeDocument/2006/relationships/hyperlink" Target="https://drive.google.com/drive/u/0/folders/1BCLXi2EN3iPeXWyF58kxPQm3Alfjz4W0" TargetMode="External"/><Relationship Id="rId11" Type="http://schemas.openxmlformats.org/officeDocument/2006/relationships/hyperlink" Target="https://drive.google.com/drive/u/0/folders/1BCLXi2EN3iPeXWyF58kxPQm3Alfjz4W0" TargetMode="External"/><Relationship Id="rId5" Type="http://schemas.openxmlformats.org/officeDocument/2006/relationships/hyperlink" Target="https://drive.google.com/drive/u/0/folders/1BCLXi2EN3iPeXWyF58kxPQm3Alfjz4W0" TargetMode="External"/><Relationship Id="rId15" Type="http://schemas.openxmlformats.org/officeDocument/2006/relationships/comments" Target="../comments3.xml"/><Relationship Id="rId10" Type="http://schemas.openxmlformats.org/officeDocument/2006/relationships/hyperlink" Target="https://drive.google.com/drive/u/0/folders/1BCLXi2EN3iPeXWyF58kxPQm3Alfjz4W0" TargetMode="External"/><Relationship Id="rId4" Type="http://schemas.openxmlformats.org/officeDocument/2006/relationships/hyperlink" Target="https://drive.google.com/drive/u/0/folders/1BCLXi2EN3iPeXWyF58kxPQm3Alfjz4W0" TargetMode="External"/><Relationship Id="rId9" Type="http://schemas.openxmlformats.org/officeDocument/2006/relationships/hyperlink" Target="https://drive.google.com/drive/u/0/folders/17sxfwgDsOTPjVzpmQQ0W5Yl9RkLnLASH" TargetMode="External"/><Relationship Id="rId14"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8" Type="http://schemas.openxmlformats.org/officeDocument/2006/relationships/hyperlink" Target="https://drive.google.com/drive/u/0/folders/1BCLXi2EN3iPeXWyF58kxPQm3Alfjz4W0" TargetMode="External"/><Relationship Id="rId13" Type="http://schemas.openxmlformats.org/officeDocument/2006/relationships/drawing" Target="../drawings/drawing3.xml"/><Relationship Id="rId3" Type="http://schemas.openxmlformats.org/officeDocument/2006/relationships/hyperlink" Target="https://drive.google.com/drive/u/0/folders/1BCLXi2EN3iPeXWyF58kxPQm3Alfjz4W0" TargetMode="External"/><Relationship Id="rId7" Type="http://schemas.openxmlformats.org/officeDocument/2006/relationships/hyperlink" Target="https://drive.google.com/drive/u/0/folders/1BCLXi2EN3iPeXWyF58kxPQm3Alfjz4W0" TargetMode="External"/><Relationship Id="rId12" Type="http://schemas.openxmlformats.org/officeDocument/2006/relationships/printerSettings" Target="../printerSettings/printerSettings2.bin"/><Relationship Id="rId2" Type="http://schemas.openxmlformats.org/officeDocument/2006/relationships/hyperlink" Target="https://drive.google.com/drive/u/0/folders/1BCLXi2EN3iPeXWyF58kxPQm3Alfjz4W0" TargetMode="External"/><Relationship Id="rId1" Type="http://schemas.openxmlformats.org/officeDocument/2006/relationships/hyperlink" Target="https://drive.google.com/drive/u/0/folders/1BCLXi2EN3iPeXWyF58kxPQm3Alfjz4W0" TargetMode="External"/><Relationship Id="rId6" Type="http://schemas.openxmlformats.org/officeDocument/2006/relationships/hyperlink" Target="https://drive.google.com/drive/u/0/folders/1BCLXi2EN3iPeXWyF58kxPQm3Alfjz4W0" TargetMode="External"/><Relationship Id="rId11" Type="http://schemas.openxmlformats.org/officeDocument/2006/relationships/hyperlink" Target="https://drive.google.com/drive/u/0/folders/1BCLXi2EN3iPeXWyF58kxPQm3Alfjz4W0" TargetMode="External"/><Relationship Id="rId5" Type="http://schemas.openxmlformats.org/officeDocument/2006/relationships/hyperlink" Target="https://drive.google.com/drive/u/0/folders/1BCLXi2EN3iPeXWyF58kxPQm3Alfjz4W0" TargetMode="External"/><Relationship Id="rId15" Type="http://schemas.openxmlformats.org/officeDocument/2006/relationships/comments" Target="../comments2.xml"/><Relationship Id="rId10" Type="http://schemas.openxmlformats.org/officeDocument/2006/relationships/hyperlink" Target="https://drive.google.com/drive/u/0/folders/1BCLXi2EN3iPeXWyF58kxPQm3Alfjz4W0" TargetMode="External"/><Relationship Id="rId4" Type="http://schemas.openxmlformats.org/officeDocument/2006/relationships/hyperlink" Target="https://drive.google.com/drive/u/0/folders/1BCLXi2EN3iPeXWyF58kxPQm3Alfjz4W0" TargetMode="External"/><Relationship Id="rId9" Type="http://schemas.openxmlformats.org/officeDocument/2006/relationships/hyperlink" Target="https://drive.google.com/drive/u/0/folders/17sxfwgDsOTPjVzpmQQ0W5Yl9RkLnLASH" TargetMode="External"/><Relationship Id="rId1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5C54C-8BED-47F9-A4E3-2493BB512524}">
  <dimension ref="A2:E16"/>
  <sheetViews>
    <sheetView workbookViewId="0">
      <selection activeCell="E6" sqref="E6"/>
    </sheetView>
  </sheetViews>
  <sheetFormatPr baseColWidth="10" defaultRowHeight="15"/>
  <cols>
    <col min="2" max="2" width="33.5703125" customWidth="1"/>
    <col min="3" max="3" width="19.42578125" customWidth="1"/>
    <col min="4" max="4" width="16.7109375" customWidth="1"/>
    <col min="5" max="5" width="36.7109375" customWidth="1"/>
  </cols>
  <sheetData>
    <row r="2" spans="1:5" ht="25.5">
      <c r="B2" s="4" t="s">
        <v>14</v>
      </c>
      <c r="C2" s="1" t="s">
        <v>2</v>
      </c>
      <c r="D2" s="2" t="s">
        <v>13</v>
      </c>
    </row>
    <row r="3" spans="1:5" ht="16.5">
      <c r="A3">
        <v>1</v>
      </c>
      <c r="B3" s="3" t="s">
        <v>35</v>
      </c>
      <c r="C3" s="5" t="s">
        <v>34</v>
      </c>
      <c r="D3" s="7" t="s">
        <v>49</v>
      </c>
    </row>
    <row r="4" spans="1:5" ht="16.5">
      <c r="A4">
        <v>2</v>
      </c>
      <c r="B4" s="3" t="s">
        <v>36</v>
      </c>
      <c r="C4" s="5" t="s">
        <v>33</v>
      </c>
      <c r="D4" s="8" t="s">
        <v>50</v>
      </c>
    </row>
    <row r="5" spans="1:5" ht="16.5">
      <c r="A5">
        <v>3</v>
      </c>
      <c r="B5" s="3" t="s">
        <v>37</v>
      </c>
      <c r="C5" s="5" t="s">
        <v>32</v>
      </c>
      <c r="D5" s="9" t="s">
        <v>51</v>
      </c>
    </row>
    <row r="6" spans="1:5" ht="16.5">
      <c r="A6">
        <v>4</v>
      </c>
      <c r="B6" s="3" t="s">
        <v>38</v>
      </c>
      <c r="C6" s="5" t="s">
        <v>31</v>
      </c>
    </row>
    <row r="7" spans="1:5" ht="16.5">
      <c r="A7">
        <v>5</v>
      </c>
      <c r="B7" s="3" t="s">
        <v>39</v>
      </c>
    </row>
    <row r="8" spans="1:5" ht="16.5">
      <c r="A8">
        <v>6</v>
      </c>
      <c r="B8" s="3" t="s">
        <v>40</v>
      </c>
    </row>
    <row r="9" spans="1:5" ht="16.5">
      <c r="A9">
        <v>7</v>
      </c>
      <c r="B9" s="3" t="s">
        <v>41</v>
      </c>
    </row>
    <row r="10" spans="1:5" ht="16.5">
      <c r="A10">
        <v>8</v>
      </c>
      <c r="B10" s="6" t="s">
        <v>42</v>
      </c>
      <c r="E10" s="3"/>
    </row>
    <row r="11" spans="1:5" ht="16.5">
      <c r="A11">
        <v>9</v>
      </c>
      <c r="B11" s="6" t="s">
        <v>43</v>
      </c>
      <c r="E11" s="3"/>
    </row>
    <row r="12" spans="1:5" ht="16.5">
      <c r="A12">
        <v>10</v>
      </c>
      <c r="B12" s="6" t="s">
        <v>44</v>
      </c>
      <c r="E12" s="3"/>
    </row>
    <row r="13" spans="1:5" ht="16.5">
      <c r="A13">
        <v>11</v>
      </c>
      <c r="B13" s="6" t="s">
        <v>45</v>
      </c>
      <c r="E13" s="3"/>
    </row>
    <row r="14" spans="1:5" ht="16.5">
      <c r="A14">
        <v>12</v>
      </c>
      <c r="B14" s="6" t="s">
        <v>46</v>
      </c>
      <c r="E14" s="3"/>
    </row>
    <row r="15" spans="1:5" ht="16.5">
      <c r="A15">
        <v>13</v>
      </c>
      <c r="B15" s="6" t="s">
        <v>47</v>
      </c>
      <c r="E15" s="3"/>
    </row>
    <row r="16" spans="1:5" ht="16.5">
      <c r="A16">
        <v>14</v>
      </c>
      <c r="B16" s="6" t="s">
        <v>48</v>
      </c>
      <c r="E16" s="3"/>
    </row>
  </sheetData>
  <conditionalFormatting sqref="D2">
    <cfRule type="cellIs" dxfId="10" priority="1" stopIfTrue="1" operator="equal">
      <formula>"INSATISFACTORIO"</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FE71A-563B-4DBE-9DB9-BA2526C2CF10}">
  <dimension ref="A1:AQ1001"/>
  <sheetViews>
    <sheetView showGridLines="0" zoomScale="70" zoomScaleNormal="70" workbookViewId="0">
      <pane xSplit="1" ySplit="6" topLeftCell="B7" activePane="bottomRight" state="frozen"/>
      <selection pane="topRight" activeCell="B1" sqref="B1"/>
      <selection pane="bottomLeft" activeCell="A6" sqref="A6"/>
      <selection pane="bottomRight" activeCell="B9" sqref="B9"/>
    </sheetView>
  </sheetViews>
  <sheetFormatPr baseColWidth="10" defaultColWidth="14.42578125" defaultRowHeight="16.5"/>
  <cols>
    <col min="1" max="1" width="12" style="16" customWidth="1"/>
    <col min="2" max="2" width="57.85546875" style="16" customWidth="1"/>
    <col min="3" max="3" width="72.28515625" style="16" customWidth="1"/>
    <col min="4" max="5" width="24.140625" style="16" customWidth="1"/>
    <col min="6" max="6" width="43" style="16" customWidth="1"/>
    <col min="7" max="7" width="58.28515625" style="16" customWidth="1"/>
    <col min="8" max="8" width="22" style="16" customWidth="1"/>
    <col min="9" max="11" width="18" style="16" customWidth="1"/>
    <col min="12" max="12" width="27.140625" style="16" customWidth="1"/>
    <col min="13" max="13" width="39.28515625" style="283" customWidth="1"/>
    <col min="14" max="14" width="56.5703125" style="17" customWidth="1"/>
    <col min="15" max="18" width="24.140625" style="17" customWidth="1"/>
    <col min="19" max="43" width="14.42578125" style="17"/>
    <col min="44" max="16384" width="14.42578125" style="16"/>
  </cols>
  <sheetData>
    <row r="1" spans="1:43" s="290" customFormat="1" ht="30" hidden="1">
      <c r="A1" s="288"/>
      <c r="B1" s="288"/>
      <c r="C1" s="288"/>
      <c r="D1" s="288"/>
      <c r="E1" s="288">
        <v>8</v>
      </c>
      <c r="F1" s="288">
        <v>16</v>
      </c>
      <c r="G1" s="288">
        <v>24</v>
      </c>
      <c r="H1" s="288">
        <v>20</v>
      </c>
      <c r="I1" s="288"/>
      <c r="J1" s="288"/>
      <c r="K1" s="288"/>
      <c r="L1" s="288">
        <v>28</v>
      </c>
      <c r="M1" s="288"/>
      <c r="N1" s="289">
        <v>32</v>
      </c>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row>
    <row r="2" spans="1:43" ht="21.75" customHeight="1">
      <c r="A2" s="339"/>
      <c r="B2" s="339"/>
      <c r="C2" s="339"/>
      <c r="D2" s="339"/>
      <c r="E2" s="339"/>
      <c r="F2" s="345" t="s">
        <v>16</v>
      </c>
      <c r="G2" s="346"/>
      <c r="H2" s="346"/>
      <c r="I2" s="346"/>
      <c r="J2" s="346"/>
      <c r="K2" s="346"/>
      <c r="L2" s="346"/>
      <c r="M2" s="366"/>
    </row>
    <row r="3" spans="1:43" ht="21.75" customHeight="1">
      <c r="A3" s="339"/>
      <c r="B3" s="339"/>
      <c r="C3" s="339"/>
      <c r="D3" s="339"/>
      <c r="E3" s="339"/>
      <c r="F3" s="345" t="s">
        <v>23</v>
      </c>
      <c r="G3" s="346"/>
      <c r="H3" s="346"/>
      <c r="I3" s="346"/>
      <c r="J3" s="346"/>
      <c r="K3" s="346"/>
      <c r="L3" s="346"/>
      <c r="M3" s="366"/>
    </row>
    <row r="4" spans="1:43" ht="17.25" thickBot="1">
      <c r="A4" s="348" t="s">
        <v>24</v>
      </c>
      <c r="B4" s="348"/>
      <c r="C4" s="348"/>
      <c r="D4" s="348"/>
      <c r="E4" s="348"/>
      <c r="F4" s="348" t="s">
        <v>25</v>
      </c>
      <c r="G4" s="349"/>
      <c r="H4" s="223"/>
      <c r="I4" s="348" t="s">
        <v>26</v>
      </c>
      <c r="J4" s="349"/>
      <c r="K4" s="349"/>
      <c r="L4" s="349"/>
      <c r="M4" s="367"/>
    </row>
    <row r="5" spans="1:43" ht="17.25" thickBot="1">
      <c r="A5" s="130"/>
      <c r="B5" s="340" t="s">
        <v>30</v>
      </c>
      <c r="C5" s="341"/>
      <c r="D5" s="129" t="s">
        <v>0</v>
      </c>
      <c r="E5" s="129"/>
      <c r="F5" s="129"/>
      <c r="G5" s="129"/>
      <c r="H5" s="129"/>
      <c r="I5" s="342" t="s">
        <v>1</v>
      </c>
      <c r="J5" s="341"/>
      <c r="K5" s="341"/>
      <c r="L5" s="341"/>
      <c r="M5" s="365"/>
    </row>
    <row r="6" spans="1:43" ht="47.25" customHeight="1" thickBot="1">
      <c r="A6" s="128" t="s">
        <v>28</v>
      </c>
      <c r="B6" s="128" t="s">
        <v>29</v>
      </c>
      <c r="C6" s="128" t="s">
        <v>22</v>
      </c>
      <c r="D6" s="127" t="s">
        <v>14</v>
      </c>
      <c r="E6" s="127" t="s">
        <v>2</v>
      </c>
      <c r="F6" s="127" t="s">
        <v>3</v>
      </c>
      <c r="G6" s="127" t="s">
        <v>4</v>
      </c>
      <c r="H6" s="127" t="s">
        <v>7</v>
      </c>
      <c r="I6" s="126" t="s">
        <v>17</v>
      </c>
      <c r="J6" s="125" t="s">
        <v>8</v>
      </c>
      <c r="K6" s="124" t="s">
        <v>9</v>
      </c>
      <c r="L6" s="122" t="s">
        <v>12</v>
      </c>
      <c r="M6" s="121" t="s">
        <v>13</v>
      </c>
      <c r="N6" s="121" t="s">
        <v>18</v>
      </c>
    </row>
    <row r="7" spans="1:43" s="27" customFormat="1" ht="66" customHeight="1">
      <c r="A7" s="275">
        <v>1</v>
      </c>
      <c r="B7" s="276"/>
      <c r="C7" s="276" t="s">
        <v>593</v>
      </c>
      <c r="D7" s="209" t="s">
        <v>592</v>
      </c>
      <c r="E7" s="210" t="s">
        <v>32</v>
      </c>
      <c r="F7" s="210" t="s">
        <v>613</v>
      </c>
      <c r="G7" s="287" t="s">
        <v>634</v>
      </c>
      <c r="H7" s="277">
        <v>1</v>
      </c>
      <c r="I7" s="278" t="s">
        <v>58</v>
      </c>
      <c r="J7" s="279" t="s">
        <v>59</v>
      </c>
      <c r="K7" s="279" t="s">
        <v>60</v>
      </c>
      <c r="L7" s="277">
        <f>'INFORME ANUAL'!I3</f>
        <v>0.93069306930693074</v>
      </c>
      <c r="M7" s="277" t="s">
        <v>8</v>
      </c>
      <c r="N7" s="297" t="s">
        <v>611</v>
      </c>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row>
    <row r="8" spans="1:43" s="27" customFormat="1" ht="66" customHeight="1">
      <c r="A8" s="56">
        <v>2</v>
      </c>
      <c r="B8" s="55"/>
      <c r="C8" s="55" t="s">
        <v>593</v>
      </c>
      <c r="D8" s="54" t="s">
        <v>592</v>
      </c>
      <c r="E8" s="52" t="s">
        <v>34</v>
      </c>
      <c r="F8" s="52" t="s">
        <v>61</v>
      </c>
      <c r="G8" s="75" t="s">
        <v>62</v>
      </c>
      <c r="H8" s="51">
        <v>1</v>
      </c>
      <c r="I8" s="50" t="s">
        <v>400</v>
      </c>
      <c r="J8" s="49" t="s">
        <v>401</v>
      </c>
      <c r="K8" s="48" t="s">
        <v>226</v>
      </c>
      <c r="L8" s="110">
        <f>'INFORME ANUAL'!I4</f>
        <v>0.93333333333333335</v>
      </c>
      <c r="M8" s="51" t="s">
        <v>9</v>
      </c>
      <c r="N8" s="100" t="s">
        <v>609</v>
      </c>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row>
    <row r="9" spans="1:43" s="27" customFormat="1" ht="66" customHeight="1">
      <c r="A9" s="56">
        <v>3</v>
      </c>
      <c r="B9" s="55"/>
      <c r="C9" s="55" t="s">
        <v>593</v>
      </c>
      <c r="D9" s="54" t="s">
        <v>592</v>
      </c>
      <c r="E9" s="52" t="s">
        <v>32</v>
      </c>
      <c r="F9" s="52" t="s">
        <v>63</v>
      </c>
      <c r="G9" s="75" t="s">
        <v>64</v>
      </c>
      <c r="H9" s="51">
        <v>1</v>
      </c>
      <c r="I9" s="50" t="s">
        <v>66</v>
      </c>
      <c r="J9" s="49" t="s">
        <v>67</v>
      </c>
      <c r="K9" s="48" t="s">
        <v>68</v>
      </c>
      <c r="L9" s="110">
        <f>'INFORME ANUAL'!I5</f>
        <v>0.61111111111111116</v>
      </c>
      <c r="M9" s="51" t="s">
        <v>618</v>
      </c>
      <c r="N9" s="101" t="s">
        <v>608</v>
      </c>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row>
    <row r="10" spans="1:43" s="27" customFormat="1" ht="66" customHeight="1">
      <c r="A10" s="56">
        <v>4</v>
      </c>
      <c r="B10" s="55" t="s">
        <v>607</v>
      </c>
      <c r="C10" s="55" t="s">
        <v>593</v>
      </c>
      <c r="D10" s="54" t="s">
        <v>592</v>
      </c>
      <c r="E10" s="52" t="s">
        <v>32</v>
      </c>
      <c r="F10" s="52" t="s">
        <v>606</v>
      </c>
      <c r="G10" s="75" t="s">
        <v>70</v>
      </c>
      <c r="H10" s="51">
        <v>1</v>
      </c>
      <c r="I10" s="50" t="s">
        <v>58</v>
      </c>
      <c r="J10" s="49" t="s">
        <v>59</v>
      </c>
      <c r="K10" s="48" t="s">
        <v>60</v>
      </c>
      <c r="L10" s="110">
        <f>'INFORME ANUAL'!I6</f>
        <v>0.96296296296296291</v>
      </c>
      <c r="M10" s="51" t="s">
        <v>9</v>
      </c>
      <c r="N10" s="100" t="s">
        <v>605</v>
      </c>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row>
    <row r="11" spans="1:43" s="27" customFormat="1" ht="66" customHeight="1">
      <c r="A11" s="56">
        <v>5</v>
      </c>
      <c r="B11" s="55" t="s">
        <v>603</v>
      </c>
      <c r="C11" s="55" t="s">
        <v>593</v>
      </c>
      <c r="D11" s="54" t="s">
        <v>592</v>
      </c>
      <c r="E11" s="52" t="s">
        <v>34</v>
      </c>
      <c r="F11" s="52" t="s">
        <v>602</v>
      </c>
      <c r="G11" s="75" t="s">
        <v>73</v>
      </c>
      <c r="H11" s="51">
        <v>1</v>
      </c>
      <c r="I11" s="50" t="s">
        <v>75</v>
      </c>
      <c r="J11" s="49" t="s">
        <v>76</v>
      </c>
      <c r="K11" s="48" t="s">
        <v>77</v>
      </c>
      <c r="L11" s="110">
        <f>'INFORME ANUAL'!I7</f>
        <v>0.96500000000000008</v>
      </c>
      <c r="M11" s="51" t="s">
        <v>9</v>
      </c>
      <c r="N11" s="101" t="s">
        <v>601</v>
      </c>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row>
    <row r="12" spans="1:43" s="27" customFormat="1" ht="66" customHeight="1">
      <c r="A12" s="56">
        <v>6</v>
      </c>
      <c r="B12" s="55" t="s">
        <v>599</v>
      </c>
      <c r="C12" s="55" t="s">
        <v>593</v>
      </c>
      <c r="D12" s="54" t="s">
        <v>592</v>
      </c>
      <c r="E12" s="52" t="s">
        <v>34</v>
      </c>
      <c r="F12" s="52" t="s">
        <v>598</v>
      </c>
      <c r="G12" s="75" t="s">
        <v>597</v>
      </c>
      <c r="H12" s="51">
        <v>1</v>
      </c>
      <c r="I12" s="50">
        <v>0</v>
      </c>
      <c r="J12" s="49">
        <v>1</v>
      </c>
      <c r="K12" s="48" t="s">
        <v>82</v>
      </c>
      <c r="L12" s="110">
        <f>'INFORME ANUAL'!I8</f>
        <v>1</v>
      </c>
      <c r="M12" s="51" t="s">
        <v>9</v>
      </c>
      <c r="N12" s="103" t="s">
        <v>596</v>
      </c>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row>
    <row r="13" spans="1:43" s="27" customFormat="1" ht="66" customHeight="1">
      <c r="A13" s="56">
        <v>7</v>
      </c>
      <c r="B13" s="55" t="s">
        <v>594</v>
      </c>
      <c r="C13" s="55" t="s">
        <v>593</v>
      </c>
      <c r="D13" s="54" t="s">
        <v>592</v>
      </c>
      <c r="E13" s="52" t="s">
        <v>34</v>
      </c>
      <c r="F13" s="52" t="s">
        <v>53</v>
      </c>
      <c r="G13" s="75" t="s">
        <v>591</v>
      </c>
      <c r="H13" s="51">
        <v>1</v>
      </c>
      <c r="I13" s="50" t="s">
        <v>56</v>
      </c>
      <c r="J13" s="49"/>
      <c r="K13" s="48">
        <v>4</v>
      </c>
      <c r="L13" s="110" t="str">
        <f>'INFORME ANUAL'!I9</f>
        <v>NO APLICA</v>
      </c>
      <c r="M13" s="46" t="s">
        <v>595</v>
      </c>
      <c r="N13" s="101" t="s">
        <v>590</v>
      </c>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row>
    <row r="14" spans="1:43" s="27" customFormat="1" ht="66" customHeight="1">
      <c r="A14" s="56">
        <v>8</v>
      </c>
      <c r="B14" s="54" t="s">
        <v>394</v>
      </c>
      <c r="C14" s="55" t="s">
        <v>84</v>
      </c>
      <c r="D14" s="54" t="s">
        <v>42</v>
      </c>
      <c r="E14" s="52" t="s">
        <v>33</v>
      </c>
      <c r="F14" s="52" t="s">
        <v>85</v>
      </c>
      <c r="G14" s="75" t="s">
        <v>86</v>
      </c>
      <c r="H14" s="97">
        <v>15</v>
      </c>
      <c r="I14" s="50" t="s">
        <v>88</v>
      </c>
      <c r="J14" s="49" t="s">
        <v>89</v>
      </c>
      <c r="K14" s="48" t="s">
        <v>90</v>
      </c>
      <c r="L14" s="110" t="str">
        <f>'INFORME ANUAL'!I10</f>
        <v>NO APLICA</v>
      </c>
      <c r="M14" s="52" t="s">
        <v>595</v>
      </c>
      <c r="N14" s="75" t="s">
        <v>394</v>
      </c>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row>
    <row r="15" spans="1:43" s="27" customFormat="1" ht="66" customHeight="1">
      <c r="A15" s="56">
        <v>9</v>
      </c>
      <c r="B15" s="54" t="s">
        <v>394</v>
      </c>
      <c r="C15" s="55" t="s">
        <v>84</v>
      </c>
      <c r="D15" s="54" t="s">
        <v>42</v>
      </c>
      <c r="E15" s="52" t="s">
        <v>33</v>
      </c>
      <c r="F15" s="52" t="s">
        <v>91</v>
      </c>
      <c r="G15" s="75" t="s">
        <v>92</v>
      </c>
      <c r="H15" s="97">
        <v>20</v>
      </c>
      <c r="I15" s="50" t="s">
        <v>93</v>
      </c>
      <c r="J15" s="49" t="s">
        <v>94</v>
      </c>
      <c r="K15" s="48" t="s">
        <v>95</v>
      </c>
      <c r="L15" s="110" t="str">
        <f>'INFORME ANUAL'!I11</f>
        <v>NO APLICA</v>
      </c>
      <c r="M15" s="52" t="s">
        <v>595</v>
      </c>
      <c r="N15" s="75" t="s">
        <v>394</v>
      </c>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row>
    <row r="16" spans="1:43" s="27" customFormat="1" ht="66" customHeight="1">
      <c r="A16" s="56">
        <v>10</v>
      </c>
      <c r="B16" s="55" t="str">
        <f>'[2]HOJA DE VIDA INDICADOR'!$C$7</f>
        <v xml:space="preserve">Realizar revisión a todas (100%) las encuestas de satisfacción post tramite realizadas por el git de atencion al ciudadano, mediante la tabulacion  y el analisis  de la informacion recaudada,  para medir el grado de satisfaccion de los usuarios y hacer seguimiento a las que tengan baja calificacion para aplicar  medidas correctivas durante cada semestre  </v>
      </c>
      <c r="C16" s="55" t="str">
        <f>'[2]HOJA DE VIDA INDICADOR'!$C$6</f>
        <v>Brindar de forma oportuna y veraz al información solicitada por los usuarios, de tal manera que permita orientarlos para la realización de trámites y/o uso de los servicios que presta la entidad; como también controlar la adecuada atención de la quejas, reclamos y sugerencias presentadas por los usuarios y promover los mecanismos de participación ciudadana.</v>
      </c>
      <c r="D16" s="54" t="s">
        <v>42</v>
      </c>
      <c r="E16" s="52" t="s">
        <v>32</v>
      </c>
      <c r="F16" s="52" t="s">
        <v>96</v>
      </c>
      <c r="G16" s="75" t="s">
        <v>97</v>
      </c>
      <c r="H16" s="51">
        <v>0.95</v>
      </c>
      <c r="I16" s="50" t="s">
        <v>99</v>
      </c>
      <c r="J16" s="49" t="s">
        <v>59</v>
      </c>
      <c r="K16" s="48" t="s">
        <v>100</v>
      </c>
      <c r="L16" s="110">
        <f>'INFORME ANUAL'!I12</f>
        <v>0.95185185185185195</v>
      </c>
      <c r="M16" s="52" t="s">
        <v>9</v>
      </c>
      <c r="N16" s="44" t="s">
        <v>588</v>
      </c>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row>
    <row r="17" spans="1:43" s="27" customFormat="1" ht="66" customHeight="1">
      <c r="A17" s="56">
        <v>11</v>
      </c>
      <c r="B17" s="55" t="str">
        <f>'[3]HOJA DE VIDA INDICADOR'!$C$7</f>
        <v xml:space="preserve">Realizar revision  a todas (100%) las encuestas de satisfaccion sobre la atencion prestada a travez de los servicios proporcionados a los usuarios por el personal del git de atencion al ciudadano mediante la tabulacion  y el analisis  de la informacion recaudada,  para medir el grado de satisfaccion de los usuarios y hacer seguimiento a las que tengan baja calificacion para aplicar  medidas correctivas durante cada trimestre </v>
      </c>
      <c r="C17" s="55" t="str">
        <f>'[3]HOJA DE VIDA INDICADOR'!$C$6</f>
        <v xml:space="preserve">Brindar de forma oportuna y veraz al información solicitada por los usuarios, de tal manera que permita orientarlos para la realización de trámites y/o uso de los servicios que presta la entidad; como también controlar la adecuada atención de la quejas, reclamos y sugerencias presentadas por los usuarios y promover los mecanismos de participación ciudadana.							</v>
      </c>
      <c r="D17" s="54" t="s">
        <v>42</v>
      </c>
      <c r="E17" s="52" t="s">
        <v>32</v>
      </c>
      <c r="F17" s="52" t="s">
        <v>101</v>
      </c>
      <c r="G17" s="75" t="s">
        <v>102</v>
      </c>
      <c r="H17" s="51">
        <v>0.8</v>
      </c>
      <c r="I17" s="50" t="s">
        <v>103</v>
      </c>
      <c r="J17" s="49" t="s">
        <v>104</v>
      </c>
      <c r="K17" s="48" t="s">
        <v>105</v>
      </c>
      <c r="L17" s="110">
        <f>'INFORME ANUAL'!I13</f>
        <v>0.90230769230769226</v>
      </c>
      <c r="M17" s="52" t="s">
        <v>9</v>
      </c>
      <c r="N17" s="44" t="s">
        <v>587</v>
      </c>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row>
    <row r="18" spans="1:43" s="27" customFormat="1" ht="66" customHeight="1">
      <c r="A18" s="56">
        <v>12</v>
      </c>
      <c r="B18" s="55" t="s">
        <v>107</v>
      </c>
      <c r="C18" s="55" t="s">
        <v>106</v>
      </c>
      <c r="D18" s="54" t="s">
        <v>43</v>
      </c>
      <c r="E18" s="52" t="s">
        <v>33</v>
      </c>
      <c r="F18" s="53" t="s">
        <v>108</v>
      </c>
      <c r="G18" s="75" t="s">
        <v>109</v>
      </c>
      <c r="H18" s="51"/>
      <c r="I18" s="50" t="s">
        <v>585</v>
      </c>
      <c r="J18" s="49" t="s">
        <v>584</v>
      </c>
      <c r="K18" s="48" t="s">
        <v>113</v>
      </c>
      <c r="L18" s="110">
        <f>'INFORME ANUAL'!I14</f>
        <v>0.93051026766952161</v>
      </c>
      <c r="M18" s="52" t="s">
        <v>9</v>
      </c>
      <c r="N18" s="75" t="s">
        <v>583</v>
      </c>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row>
    <row r="19" spans="1:43" s="27" customFormat="1" ht="66" customHeight="1">
      <c r="A19" s="56">
        <v>13</v>
      </c>
      <c r="B19" s="55" t="s">
        <v>107</v>
      </c>
      <c r="C19" s="55" t="s">
        <v>106</v>
      </c>
      <c r="D19" s="54" t="s">
        <v>43</v>
      </c>
      <c r="E19" s="52" t="s">
        <v>32</v>
      </c>
      <c r="F19" s="52" t="s">
        <v>114</v>
      </c>
      <c r="G19" s="75" t="s">
        <v>115</v>
      </c>
      <c r="H19" s="51"/>
      <c r="I19" s="50" t="s">
        <v>116</v>
      </c>
      <c r="J19" s="49" t="s">
        <v>117</v>
      </c>
      <c r="K19" s="48" t="s">
        <v>118</v>
      </c>
      <c r="L19" s="110">
        <f>'INFORME ANUAL'!I15</f>
        <v>0.72457403319420099</v>
      </c>
      <c r="M19" s="52" t="s">
        <v>8</v>
      </c>
      <c r="N19" s="75" t="s">
        <v>582</v>
      </c>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row>
    <row r="20" spans="1:43" s="27" customFormat="1" ht="66" customHeight="1">
      <c r="A20" s="56">
        <v>14</v>
      </c>
      <c r="B20" s="55" t="s">
        <v>107</v>
      </c>
      <c r="C20" s="55" t="s">
        <v>106</v>
      </c>
      <c r="D20" s="54" t="s">
        <v>43</v>
      </c>
      <c r="E20" s="52" t="s">
        <v>33</v>
      </c>
      <c r="F20" s="52" t="s">
        <v>119</v>
      </c>
      <c r="G20" s="75" t="s">
        <v>120</v>
      </c>
      <c r="H20" s="51"/>
      <c r="I20" s="50" t="s">
        <v>121</v>
      </c>
      <c r="J20" s="49" t="s">
        <v>122</v>
      </c>
      <c r="K20" s="48" t="s">
        <v>123</v>
      </c>
      <c r="L20" s="110">
        <f>'INFORME ANUAL'!I16</f>
        <v>0.75184043114704002</v>
      </c>
      <c r="M20" s="52" t="s">
        <v>8</v>
      </c>
      <c r="N20" s="75" t="s">
        <v>580</v>
      </c>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row>
    <row r="21" spans="1:43" s="27" customFormat="1" ht="66" customHeight="1">
      <c r="A21" s="56">
        <v>15</v>
      </c>
      <c r="B21" s="55" t="s">
        <v>107</v>
      </c>
      <c r="C21" s="55" t="s">
        <v>106</v>
      </c>
      <c r="D21" s="54" t="s">
        <v>43</v>
      </c>
      <c r="E21" s="52" t="s">
        <v>34</v>
      </c>
      <c r="F21" s="52" t="s">
        <v>124</v>
      </c>
      <c r="G21" s="75" t="s">
        <v>125</v>
      </c>
      <c r="H21" s="51"/>
      <c r="I21" s="50" t="s">
        <v>121</v>
      </c>
      <c r="J21" s="49" t="s">
        <v>122</v>
      </c>
      <c r="K21" s="48" t="s">
        <v>123</v>
      </c>
      <c r="L21" s="110">
        <f>'INFORME ANUAL'!I17</f>
        <v>0.99137931034482762</v>
      </c>
      <c r="M21" s="52" t="s">
        <v>9</v>
      </c>
      <c r="N21" s="75" t="s">
        <v>578</v>
      </c>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row>
    <row r="22" spans="1:43" s="27" customFormat="1" ht="66" customHeight="1">
      <c r="A22" s="56">
        <v>16</v>
      </c>
      <c r="B22" s="55" t="str">
        <f>'[5]HOJA DE VIDA INDICADOR'!$C$7</f>
        <v>Aumentar el control de trámites a los de los funcionarios y contratistas del proceso en un 10% (del 75% al 85%) a través de los informes de gestión que se presentan diariamente, para contrarrestar la imposición de sanciones por autoridades judiciales o entes de control por la demora en la respuesta de las solicitudes.</v>
      </c>
      <c r="C22" s="55" t="s">
        <v>126</v>
      </c>
      <c r="D22" s="54" t="s">
        <v>575</v>
      </c>
      <c r="E22" s="52" t="s">
        <v>34</v>
      </c>
      <c r="F22" s="52" t="s">
        <v>129</v>
      </c>
      <c r="G22" s="75" t="s">
        <v>130</v>
      </c>
      <c r="H22" s="93">
        <v>0.1</v>
      </c>
      <c r="I22" s="92" t="s">
        <v>131</v>
      </c>
      <c r="J22" s="91" t="s">
        <v>132</v>
      </c>
      <c r="K22" s="90" t="s">
        <v>133</v>
      </c>
      <c r="L22" s="110">
        <f>'INFORME ANUAL'!I18</f>
        <v>1</v>
      </c>
      <c r="M22" s="52" t="s">
        <v>9</v>
      </c>
      <c r="N22" s="75"/>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row>
    <row r="23" spans="1:43" s="27" customFormat="1" ht="66" customHeight="1">
      <c r="A23" s="56">
        <v>17</v>
      </c>
      <c r="B23" s="55" t="str">
        <f>'[7]HOJA DE VIDA INDICADOR'!$C$7</f>
        <v>Aumentar la solicitud de trámites en linea por medio de la página web en un 70%, con el fin de que los usuarios tengan la posibilidad de realizar las solicitudes por medio virtual y no presencial para prepararnos ante cualquier contigencia como la Emergencia Sanitaria que afronta el país, aprovechando las herramientas tecnológicas durante los siguientes 6 meses.</v>
      </c>
      <c r="C23" s="55" t="s">
        <v>126</v>
      </c>
      <c r="D23" s="54" t="s">
        <v>575</v>
      </c>
      <c r="E23" s="52" t="s">
        <v>34</v>
      </c>
      <c r="F23" s="52" t="s">
        <v>134</v>
      </c>
      <c r="G23" s="75" t="s">
        <v>577</v>
      </c>
      <c r="H23" s="93">
        <v>0.7</v>
      </c>
      <c r="I23" s="92" t="s">
        <v>131</v>
      </c>
      <c r="J23" s="91" t="s">
        <v>132</v>
      </c>
      <c r="K23" s="90" t="s">
        <v>133</v>
      </c>
      <c r="L23" s="110">
        <f>'INFORME ANUAL'!I19</f>
        <v>0.94900397790396929</v>
      </c>
      <c r="M23" s="52" t="s">
        <v>9</v>
      </c>
      <c r="N23" s="75"/>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row>
    <row r="24" spans="1:43" s="27" customFormat="1" ht="66" customHeight="1">
      <c r="A24" s="56">
        <v>18</v>
      </c>
      <c r="B24" s="55"/>
      <c r="C24" s="55" t="s">
        <v>126</v>
      </c>
      <c r="D24" s="54" t="s">
        <v>575</v>
      </c>
      <c r="E24" s="52" t="s">
        <v>34</v>
      </c>
      <c r="F24" s="52" t="s">
        <v>576</v>
      </c>
      <c r="G24" s="75" t="s">
        <v>137</v>
      </c>
      <c r="H24" s="93">
        <v>0.7</v>
      </c>
      <c r="I24" s="92" t="s">
        <v>131</v>
      </c>
      <c r="J24" s="91" t="s">
        <v>132</v>
      </c>
      <c r="K24" s="90" t="s">
        <v>133</v>
      </c>
      <c r="L24" s="110">
        <f>'INFORME ANUAL'!I20</f>
        <v>0.93075924854881076</v>
      </c>
      <c r="M24" s="52" t="s">
        <v>9</v>
      </c>
      <c r="N24" s="75"/>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row>
    <row r="25" spans="1:43" s="27" customFormat="1" ht="66" customHeight="1">
      <c r="A25" s="56">
        <v>19</v>
      </c>
      <c r="B25" s="55"/>
      <c r="C25" s="55" t="s">
        <v>126</v>
      </c>
      <c r="D25" s="54" t="s">
        <v>575</v>
      </c>
      <c r="E25" s="52" t="s">
        <v>34</v>
      </c>
      <c r="F25" s="52" t="s">
        <v>127</v>
      </c>
      <c r="G25" s="75" t="s">
        <v>128</v>
      </c>
      <c r="H25" s="93">
        <v>0.7</v>
      </c>
      <c r="I25" s="92" t="s">
        <v>131</v>
      </c>
      <c r="J25" s="91" t="s">
        <v>132</v>
      </c>
      <c r="K25" s="90" t="s">
        <v>133</v>
      </c>
      <c r="L25" s="110">
        <f>'INFORME ANUAL'!I21</f>
        <v>1</v>
      </c>
      <c r="M25" s="52" t="s">
        <v>9</v>
      </c>
      <c r="N25" s="75"/>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row>
    <row r="26" spans="1:43" s="27" customFormat="1" ht="66" customHeight="1">
      <c r="A26" s="56">
        <v>20</v>
      </c>
      <c r="B26" s="55"/>
      <c r="C26" s="55" t="s">
        <v>138</v>
      </c>
      <c r="D26" s="54" t="s">
        <v>46</v>
      </c>
      <c r="E26" s="52" t="s">
        <v>34</v>
      </c>
      <c r="F26" s="52" t="s">
        <v>429</v>
      </c>
      <c r="G26" s="75" t="s">
        <v>574</v>
      </c>
      <c r="H26" s="51">
        <v>1</v>
      </c>
      <c r="I26" s="92" t="s">
        <v>405</v>
      </c>
      <c r="J26" s="91" t="s">
        <v>141</v>
      </c>
      <c r="K26" s="90" t="s">
        <v>406</v>
      </c>
      <c r="L26" s="110">
        <f>'INFORME ANUAL'!I22</f>
        <v>1</v>
      </c>
      <c r="M26" s="52" t="s">
        <v>9</v>
      </c>
      <c r="N26" s="75" t="s">
        <v>573</v>
      </c>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row>
    <row r="27" spans="1:43" s="27" customFormat="1" ht="66" customHeight="1">
      <c r="A27" s="56">
        <v>21</v>
      </c>
      <c r="B27" s="55"/>
      <c r="C27" s="55" t="s">
        <v>138</v>
      </c>
      <c r="D27" s="54" t="s">
        <v>46</v>
      </c>
      <c r="E27" s="52" t="s">
        <v>33</v>
      </c>
      <c r="F27" s="52" t="s">
        <v>142</v>
      </c>
      <c r="G27" s="75" t="s">
        <v>143</v>
      </c>
      <c r="H27" s="51">
        <v>1</v>
      </c>
      <c r="I27" s="92" t="s">
        <v>405</v>
      </c>
      <c r="J27" s="91" t="s">
        <v>141</v>
      </c>
      <c r="K27" s="90" t="s">
        <v>406</v>
      </c>
      <c r="L27" s="110">
        <f>'INFORME ANUAL'!I23</f>
        <v>1</v>
      </c>
      <c r="M27" s="52" t="s">
        <v>9</v>
      </c>
      <c r="N27" s="75" t="s">
        <v>572</v>
      </c>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row>
    <row r="28" spans="1:43" s="27" customFormat="1" ht="66" customHeight="1">
      <c r="A28" s="56">
        <v>22</v>
      </c>
      <c r="B28" s="55"/>
      <c r="C28" s="55" t="s">
        <v>138</v>
      </c>
      <c r="D28" s="54" t="s">
        <v>46</v>
      </c>
      <c r="E28" s="52" t="s">
        <v>33</v>
      </c>
      <c r="F28" s="52" t="s">
        <v>369</v>
      </c>
      <c r="G28" s="75" t="s">
        <v>144</v>
      </c>
      <c r="H28" s="51">
        <v>1</v>
      </c>
      <c r="I28" s="92" t="s">
        <v>405</v>
      </c>
      <c r="J28" s="91" t="s">
        <v>141</v>
      </c>
      <c r="K28" s="90" t="s">
        <v>406</v>
      </c>
      <c r="L28" s="110">
        <f>'INFORME ANUAL'!I24</f>
        <v>1</v>
      </c>
      <c r="M28" s="52" t="s">
        <v>9</v>
      </c>
      <c r="N28" s="75" t="s">
        <v>571</v>
      </c>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row>
    <row r="29" spans="1:43" s="27" customFormat="1" ht="66" customHeight="1">
      <c r="A29" s="56">
        <v>23</v>
      </c>
      <c r="B29" s="55"/>
      <c r="C29" s="55" t="s">
        <v>145</v>
      </c>
      <c r="D29" s="54" t="s">
        <v>47</v>
      </c>
      <c r="E29" s="52" t="s">
        <v>34</v>
      </c>
      <c r="F29" s="52" t="s">
        <v>146</v>
      </c>
      <c r="G29" s="75" t="s">
        <v>147</v>
      </c>
      <c r="H29" s="51">
        <v>1</v>
      </c>
      <c r="I29" s="92" t="s">
        <v>140</v>
      </c>
      <c r="J29" s="91" t="s">
        <v>148</v>
      </c>
      <c r="K29" s="90" t="s">
        <v>100</v>
      </c>
      <c r="L29" s="110">
        <f>'INFORME ANUAL'!I25</f>
        <v>1</v>
      </c>
      <c r="M29" s="52" t="s">
        <v>9</v>
      </c>
      <c r="N29" s="75" t="s">
        <v>570</v>
      </c>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row>
    <row r="30" spans="1:43" s="27" customFormat="1" ht="66" customHeight="1">
      <c r="A30" s="56">
        <v>24</v>
      </c>
      <c r="B30" s="55" t="s">
        <v>149</v>
      </c>
      <c r="C30" s="55" t="s">
        <v>145</v>
      </c>
      <c r="D30" s="54" t="s">
        <v>47</v>
      </c>
      <c r="E30" s="52" t="s">
        <v>34</v>
      </c>
      <c r="F30" s="52" t="s">
        <v>150</v>
      </c>
      <c r="G30" s="75" t="s">
        <v>151</v>
      </c>
      <c r="H30" s="51">
        <v>1</v>
      </c>
      <c r="I30" s="92" t="s">
        <v>140</v>
      </c>
      <c r="J30" s="91" t="s">
        <v>152</v>
      </c>
      <c r="K30" s="90" t="s">
        <v>133</v>
      </c>
      <c r="L30" s="110">
        <f>'INFORME ANUAL'!I26</f>
        <v>1</v>
      </c>
      <c r="M30" s="52" t="s">
        <v>9</v>
      </c>
      <c r="N30" s="75" t="s">
        <v>569</v>
      </c>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row>
    <row r="31" spans="1:43" s="27" customFormat="1" ht="66" customHeight="1">
      <c r="A31" s="56">
        <v>25</v>
      </c>
      <c r="B31" s="55"/>
      <c r="C31" s="55" t="s">
        <v>145</v>
      </c>
      <c r="D31" s="54" t="s">
        <v>47</v>
      </c>
      <c r="E31" s="52" t="s">
        <v>34</v>
      </c>
      <c r="F31" s="52" t="s">
        <v>153</v>
      </c>
      <c r="G31" s="75" t="s">
        <v>154</v>
      </c>
      <c r="H31" s="51">
        <v>1</v>
      </c>
      <c r="I31" s="92" t="s">
        <v>140</v>
      </c>
      <c r="J31" s="91" t="s">
        <v>148</v>
      </c>
      <c r="K31" s="90" t="s">
        <v>100</v>
      </c>
      <c r="L31" s="110">
        <f>'INFORME ANUAL'!I27</f>
        <v>1</v>
      </c>
      <c r="M31" s="52" t="s">
        <v>9</v>
      </c>
      <c r="N31" s="75" t="s">
        <v>563</v>
      </c>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row>
    <row r="32" spans="1:43" s="27" customFormat="1" ht="66" customHeight="1">
      <c r="A32" s="56">
        <v>26</v>
      </c>
      <c r="B32" s="55" t="s">
        <v>155</v>
      </c>
      <c r="C32" s="55" t="s">
        <v>145</v>
      </c>
      <c r="D32" s="54" t="s">
        <v>47</v>
      </c>
      <c r="E32" s="52" t="s">
        <v>34</v>
      </c>
      <c r="F32" s="52" t="s">
        <v>156</v>
      </c>
      <c r="G32" s="75" t="s">
        <v>157</v>
      </c>
      <c r="H32" s="51">
        <v>1</v>
      </c>
      <c r="I32" s="92" t="s">
        <v>158</v>
      </c>
      <c r="J32" s="91" t="s">
        <v>59</v>
      </c>
      <c r="K32" s="90" t="s">
        <v>100</v>
      </c>
      <c r="L32" s="110">
        <f>'INFORME ANUAL'!I28</f>
        <v>1</v>
      </c>
      <c r="M32" s="52" t="s">
        <v>9</v>
      </c>
      <c r="N32" s="75" t="s">
        <v>568</v>
      </c>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row>
    <row r="33" spans="1:43" s="27" customFormat="1" ht="66" customHeight="1">
      <c r="A33" s="56">
        <v>27</v>
      </c>
      <c r="B33" s="55"/>
      <c r="C33" s="55" t="s">
        <v>145</v>
      </c>
      <c r="D33" s="54" t="s">
        <v>47</v>
      </c>
      <c r="E33" s="52" t="s">
        <v>34</v>
      </c>
      <c r="F33" s="52" t="s">
        <v>159</v>
      </c>
      <c r="G33" s="75" t="s">
        <v>160</v>
      </c>
      <c r="H33" s="51">
        <v>1</v>
      </c>
      <c r="I33" s="50" t="s">
        <v>161</v>
      </c>
      <c r="J33" s="49" t="s">
        <v>162</v>
      </c>
      <c r="K33" s="48" t="s">
        <v>163</v>
      </c>
      <c r="L33" s="110">
        <f>'INFORME ANUAL'!I29</f>
        <v>1</v>
      </c>
      <c r="M33" s="52" t="s">
        <v>9</v>
      </c>
      <c r="N33" s="75" t="s">
        <v>567</v>
      </c>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row>
    <row r="34" spans="1:43" s="27" customFormat="1" ht="66" customHeight="1">
      <c r="A34" s="56">
        <v>28</v>
      </c>
      <c r="B34" s="55"/>
      <c r="C34" s="55" t="s">
        <v>145</v>
      </c>
      <c r="D34" s="54" t="s">
        <v>47</v>
      </c>
      <c r="E34" s="52" t="s">
        <v>34</v>
      </c>
      <c r="F34" s="52" t="s">
        <v>566</v>
      </c>
      <c r="G34" s="75" t="s">
        <v>165</v>
      </c>
      <c r="H34" s="51">
        <v>1</v>
      </c>
      <c r="I34" s="50" t="s">
        <v>161</v>
      </c>
      <c r="J34" s="49" t="s">
        <v>166</v>
      </c>
      <c r="K34" s="48" t="s">
        <v>163</v>
      </c>
      <c r="L34" s="110" t="str">
        <f>'INFORME ANUAL'!I30</f>
        <v>NO APLICA</v>
      </c>
      <c r="M34" s="47" t="s">
        <v>595</v>
      </c>
      <c r="N34" s="75" t="s">
        <v>565</v>
      </c>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row>
    <row r="35" spans="1:43" s="27" customFormat="1" ht="66" customHeight="1">
      <c r="A35" s="56">
        <v>29</v>
      </c>
      <c r="B35" s="55" t="s">
        <v>167</v>
      </c>
      <c r="C35" s="55" t="s">
        <v>145</v>
      </c>
      <c r="D35" s="54" t="s">
        <v>47</v>
      </c>
      <c r="E35" s="52" t="s">
        <v>34</v>
      </c>
      <c r="F35" s="52" t="s">
        <v>168</v>
      </c>
      <c r="G35" s="75" t="s">
        <v>169</v>
      </c>
      <c r="H35" s="51">
        <v>1</v>
      </c>
      <c r="I35" s="50" t="s">
        <v>170</v>
      </c>
      <c r="J35" s="49" t="s">
        <v>171</v>
      </c>
      <c r="K35" s="48" t="s">
        <v>172</v>
      </c>
      <c r="L35" s="110">
        <f>'INFORME ANUAL'!I31</f>
        <v>1</v>
      </c>
      <c r="M35" s="52" t="s">
        <v>9</v>
      </c>
      <c r="N35" s="75" t="s">
        <v>564</v>
      </c>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row>
    <row r="36" spans="1:43" s="27" customFormat="1" ht="66" customHeight="1">
      <c r="A36" s="56">
        <v>30</v>
      </c>
      <c r="B36" s="55"/>
      <c r="C36" s="55" t="s">
        <v>145</v>
      </c>
      <c r="D36" s="54" t="s">
        <v>47</v>
      </c>
      <c r="E36" s="52" t="s">
        <v>34</v>
      </c>
      <c r="F36" s="52" t="s">
        <v>371</v>
      </c>
      <c r="G36" s="75" t="s">
        <v>370</v>
      </c>
      <c r="H36" s="51">
        <v>1</v>
      </c>
      <c r="I36" s="50" t="s">
        <v>173</v>
      </c>
      <c r="J36" s="49" t="s">
        <v>174</v>
      </c>
      <c r="K36" s="48" t="s">
        <v>175</v>
      </c>
      <c r="L36" s="110">
        <f>'INFORME ANUAL'!I32</f>
        <v>1</v>
      </c>
      <c r="M36" s="52" t="s">
        <v>9</v>
      </c>
      <c r="N36" s="75" t="s">
        <v>563</v>
      </c>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row>
    <row r="37" spans="1:43" s="27" customFormat="1" ht="66" customHeight="1">
      <c r="A37" s="56">
        <v>31</v>
      </c>
      <c r="B37" s="55"/>
      <c r="C37" s="55" t="s">
        <v>534</v>
      </c>
      <c r="D37" s="54" t="s">
        <v>41</v>
      </c>
      <c r="E37" s="52" t="s">
        <v>34</v>
      </c>
      <c r="F37" s="52" t="s">
        <v>562</v>
      </c>
      <c r="G37" s="75" t="s">
        <v>178</v>
      </c>
      <c r="H37" s="51">
        <v>1</v>
      </c>
      <c r="I37" s="50" t="s">
        <v>131</v>
      </c>
      <c r="J37" s="49" t="s">
        <v>59</v>
      </c>
      <c r="K37" s="48" t="s">
        <v>100</v>
      </c>
      <c r="L37" s="110">
        <f>'INFORME ANUAL'!I33</f>
        <v>1</v>
      </c>
      <c r="M37" s="52" t="s">
        <v>9</v>
      </c>
      <c r="N37" s="89" t="s">
        <v>561</v>
      </c>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row>
    <row r="38" spans="1:43" s="27" customFormat="1" ht="66" customHeight="1">
      <c r="A38" s="56">
        <v>32</v>
      </c>
      <c r="B38" s="55"/>
      <c r="C38" s="55" t="s">
        <v>534</v>
      </c>
      <c r="D38" s="54" t="s">
        <v>41</v>
      </c>
      <c r="E38" s="52" t="s">
        <v>33</v>
      </c>
      <c r="F38" s="53" t="s">
        <v>179</v>
      </c>
      <c r="G38" s="75" t="s">
        <v>180</v>
      </c>
      <c r="H38" s="51">
        <v>1</v>
      </c>
      <c r="I38" s="50" t="s">
        <v>131</v>
      </c>
      <c r="J38" s="49" t="s">
        <v>59</v>
      </c>
      <c r="K38" s="48" t="s">
        <v>100</v>
      </c>
      <c r="L38" s="110" t="str">
        <f>'INFORME ANUAL'!I34</f>
        <v>NO APLICA</v>
      </c>
      <c r="M38" s="52" t="s">
        <v>595</v>
      </c>
      <c r="N38" s="89" t="s">
        <v>560</v>
      </c>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row>
    <row r="39" spans="1:43" s="27" customFormat="1" ht="66" customHeight="1">
      <c r="A39" s="56">
        <v>33</v>
      </c>
      <c r="B39" s="55"/>
      <c r="C39" s="55" t="s">
        <v>534</v>
      </c>
      <c r="D39" s="54" t="s">
        <v>41</v>
      </c>
      <c r="E39" s="52" t="s">
        <v>32</v>
      </c>
      <c r="F39" s="52" t="s">
        <v>559</v>
      </c>
      <c r="G39" s="75" t="s">
        <v>558</v>
      </c>
      <c r="H39" s="51">
        <v>1</v>
      </c>
      <c r="I39" s="50" t="s">
        <v>131</v>
      </c>
      <c r="J39" s="49" t="s">
        <v>59</v>
      </c>
      <c r="K39" s="48" t="s">
        <v>100</v>
      </c>
      <c r="L39" s="110">
        <f>'INFORME ANUAL'!I35</f>
        <v>0.974732953978237</v>
      </c>
      <c r="M39" s="52" t="s">
        <v>9</v>
      </c>
      <c r="N39" s="89" t="s">
        <v>557</v>
      </c>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row>
    <row r="40" spans="1:43" s="27" customFormat="1" ht="66" customHeight="1">
      <c r="A40" s="56">
        <v>34</v>
      </c>
      <c r="B40" s="55"/>
      <c r="C40" s="55" t="s">
        <v>534</v>
      </c>
      <c r="D40" s="54" t="s">
        <v>41</v>
      </c>
      <c r="E40" s="52" t="s">
        <v>33</v>
      </c>
      <c r="F40" s="52" t="s">
        <v>556</v>
      </c>
      <c r="G40" s="75" t="s">
        <v>555</v>
      </c>
      <c r="H40" s="51">
        <v>1</v>
      </c>
      <c r="I40" s="50" t="s">
        <v>131</v>
      </c>
      <c r="J40" s="49" t="s">
        <v>59</v>
      </c>
      <c r="K40" s="48" t="s">
        <v>100</v>
      </c>
      <c r="L40" s="110">
        <f>'INFORME ANUAL'!I36</f>
        <v>1</v>
      </c>
      <c r="M40" s="52" t="s">
        <v>9</v>
      </c>
      <c r="N40" s="89" t="s">
        <v>554</v>
      </c>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row>
    <row r="41" spans="1:43" s="27" customFormat="1" ht="66" customHeight="1">
      <c r="A41" s="56">
        <v>35</v>
      </c>
      <c r="B41" s="55"/>
      <c r="C41" s="55" t="s">
        <v>534</v>
      </c>
      <c r="D41" s="54" t="s">
        <v>41</v>
      </c>
      <c r="E41" s="52" t="s">
        <v>32</v>
      </c>
      <c r="F41" s="52" t="s">
        <v>553</v>
      </c>
      <c r="G41" s="75" t="s">
        <v>552</v>
      </c>
      <c r="H41" s="51">
        <v>1</v>
      </c>
      <c r="I41" s="50" t="s">
        <v>131</v>
      </c>
      <c r="J41" s="49" t="s">
        <v>59</v>
      </c>
      <c r="K41" s="48" t="s">
        <v>100</v>
      </c>
      <c r="L41" s="110">
        <f>'INFORME ANUAL'!I37</f>
        <v>1</v>
      </c>
      <c r="M41" s="52" t="s">
        <v>9</v>
      </c>
      <c r="N41" s="89" t="s">
        <v>551</v>
      </c>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row>
    <row r="42" spans="1:43" s="27" customFormat="1" ht="66" customHeight="1">
      <c r="A42" s="56">
        <v>36</v>
      </c>
      <c r="B42" s="55"/>
      <c r="C42" s="55" t="s">
        <v>534</v>
      </c>
      <c r="D42" s="54" t="s">
        <v>41</v>
      </c>
      <c r="E42" s="52" t="s">
        <v>32</v>
      </c>
      <c r="F42" s="52" t="s">
        <v>550</v>
      </c>
      <c r="G42" s="75" t="s">
        <v>188</v>
      </c>
      <c r="H42" s="51">
        <v>1</v>
      </c>
      <c r="I42" s="50" t="s">
        <v>131</v>
      </c>
      <c r="J42" s="49" t="s">
        <v>59</v>
      </c>
      <c r="K42" s="48" t="s">
        <v>100</v>
      </c>
      <c r="L42" s="110">
        <f>'INFORME ANUAL'!I38</f>
        <v>1</v>
      </c>
      <c r="M42" s="52" t="s">
        <v>9</v>
      </c>
      <c r="N42" s="89" t="s">
        <v>549</v>
      </c>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row>
    <row r="43" spans="1:43" s="27" customFormat="1" ht="66" customHeight="1">
      <c r="A43" s="56">
        <v>37</v>
      </c>
      <c r="B43" s="55"/>
      <c r="C43" s="55" t="s">
        <v>534</v>
      </c>
      <c r="D43" s="54" t="s">
        <v>41</v>
      </c>
      <c r="E43" s="52" t="s">
        <v>34</v>
      </c>
      <c r="F43" s="52" t="s">
        <v>189</v>
      </c>
      <c r="G43" s="75" t="s">
        <v>190</v>
      </c>
      <c r="H43" s="51">
        <v>1</v>
      </c>
      <c r="I43" s="50" t="s">
        <v>131</v>
      </c>
      <c r="J43" s="49" t="s">
        <v>59</v>
      </c>
      <c r="K43" s="48" t="s">
        <v>100</v>
      </c>
      <c r="L43" s="110">
        <f>'INFORME ANUAL'!I39</f>
        <v>1</v>
      </c>
      <c r="M43" s="52" t="s">
        <v>9</v>
      </c>
      <c r="N43" s="75" t="s">
        <v>548</v>
      </c>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row>
    <row r="44" spans="1:43" s="27" customFormat="1" ht="66" customHeight="1">
      <c r="A44" s="56">
        <v>38</v>
      </c>
      <c r="B44" s="55"/>
      <c r="C44" s="55" t="s">
        <v>534</v>
      </c>
      <c r="D44" s="54" t="s">
        <v>41</v>
      </c>
      <c r="E44" s="52" t="s">
        <v>34</v>
      </c>
      <c r="F44" s="52" t="s">
        <v>191</v>
      </c>
      <c r="G44" s="75" t="s">
        <v>192</v>
      </c>
      <c r="H44" s="51">
        <v>1</v>
      </c>
      <c r="I44" s="50" t="s">
        <v>131</v>
      </c>
      <c r="J44" s="49" t="s">
        <v>59</v>
      </c>
      <c r="K44" s="48" t="s">
        <v>100</v>
      </c>
      <c r="L44" s="110">
        <f>'INFORME ANUAL'!I40</f>
        <v>1</v>
      </c>
      <c r="M44" s="52" t="s">
        <v>9</v>
      </c>
      <c r="N44" s="89" t="s">
        <v>547</v>
      </c>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row>
    <row r="45" spans="1:43" s="27" customFormat="1" ht="66" customHeight="1">
      <c r="A45" s="56">
        <v>39</v>
      </c>
      <c r="B45" s="55"/>
      <c r="C45" s="55" t="s">
        <v>534</v>
      </c>
      <c r="D45" s="54" t="s">
        <v>41</v>
      </c>
      <c r="E45" s="52" t="s">
        <v>34</v>
      </c>
      <c r="F45" s="52" t="s">
        <v>193</v>
      </c>
      <c r="G45" s="75" t="s">
        <v>546</v>
      </c>
      <c r="H45" s="51">
        <v>1</v>
      </c>
      <c r="I45" s="50" t="s">
        <v>131</v>
      </c>
      <c r="J45" s="49" t="s">
        <v>59</v>
      </c>
      <c r="K45" s="48" t="s">
        <v>100</v>
      </c>
      <c r="L45" s="110">
        <f>'INFORME ANUAL'!I41</f>
        <v>1</v>
      </c>
      <c r="M45" s="52" t="s">
        <v>9</v>
      </c>
      <c r="N45" s="75" t="s">
        <v>545</v>
      </c>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row>
    <row r="46" spans="1:43" s="27" customFormat="1" ht="66" customHeight="1">
      <c r="A46" s="56">
        <v>40</v>
      </c>
      <c r="B46" s="55" t="s">
        <v>195</v>
      </c>
      <c r="C46" s="55" t="s">
        <v>534</v>
      </c>
      <c r="D46" s="54" t="s">
        <v>41</v>
      </c>
      <c r="E46" s="52" t="s">
        <v>32</v>
      </c>
      <c r="F46" s="52" t="s">
        <v>196</v>
      </c>
      <c r="G46" s="75" t="s">
        <v>197</v>
      </c>
      <c r="H46" s="51">
        <v>1</v>
      </c>
      <c r="I46" s="50" t="s">
        <v>131</v>
      </c>
      <c r="J46" s="49" t="s">
        <v>59</v>
      </c>
      <c r="K46" s="48" t="s">
        <v>100</v>
      </c>
      <c r="L46" s="110" t="str">
        <f>'INFORME ANUAL'!I42</f>
        <v>NO APLICA</v>
      </c>
      <c r="M46" s="52" t="s">
        <v>595</v>
      </c>
      <c r="N46" s="75" t="s">
        <v>544</v>
      </c>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row>
    <row r="47" spans="1:43" s="27" customFormat="1" ht="66" customHeight="1">
      <c r="A47" s="56">
        <v>41</v>
      </c>
      <c r="B47" s="55" t="s">
        <v>195</v>
      </c>
      <c r="C47" s="55" t="s">
        <v>534</v>
      </c>
      <c r="D47" s="54" t="s">
        <v>41</v>
      </c>
      <c r="E47" s="52" t="s">
        <v>32</v>
      </c>
      <c r="F47" s="52" t="s">
        <v>543</v>
      </c>
      <c r="G47" s="75" t="s">
        <v>199</v>
      </c>
      <c r="H47" s="51">
        <v>1</v>
      </c>
      <c r="I47" s="50" t="s">
        <v>131</v>
      </c>
      <c r="J47" s="49" t="s">
        <v>59</v>
      </c>
      <c r="K47" s="48" t="s">
        <v>100</v>
      </c>
      <c r="L47" s="110">
        <f>'INFORME ANUAL'!I43</f>
        <v>1</v>
      </c>
      <c r="M47" s="52" t="s">
        <v>9</v>
      </c>
      <c r="N47" s="89" t="s">
        <v>542</v>
      </c>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row>
    <row r="48" spans="1:43" s="27" customFormat="1" ht="66" customHeight="1">
      <c r="A48" s="56">
        <v>42</v>
      </c>
      <c r="B48" s="55" t="s">
        <v>540</v>
      </c>
      <c r="C48" s="55" t="s">
        <v>534</v>
      </c>
      <c r="D48" s="54" t="s">
        <v>41</v>
      </c>
      <c r="E48" s="52" t="s">
        <v>33</v>
      </c>
      <c r="F48" s="52" t="s">
        <v>202</v>
      </c>
      <c r="G48" s="75" t="s">
        <v>201</v>
      </c>
      <c r="H48" s="51">
        <v>1</v>
      </c>
      <c r="I48" s="50" t="s">
        <v>131</v>
      </c>
      <c r="J48" s="49" t="s">
        <v>59</v>
      </c>
      <c r="K48" s="48" t="s">
        <v>100</v>
      </c>
      <c r="L48" s="110">
        <f>'INFORME ANUAL'!I44</f>
        <v>1</v>
      </c>
      <c r="M48" s="52" t="s">
        <v>9</v>
      </c>
      <c r="N48" s="75" t="s">
        <v>541</v>
      </c>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row>
    <row r="49" spans="1:43" s="27" customFormat="1" ht="66" customHeight="1">
      <c r="A49" s="56">
        <v>43</v>
      </c>
      <c r="B49" s="55" t="s">
        <v>540</v>
      </c>
      <c r="C49" s="55" t="s">
        <v>534</v>
      </c>
      <c r="D49" s="54" t="s">
        <v>41</v>
      </c>
      <c r="E49" s="52" t="s">
        <v>32</v>
      </c>
      <c r="F49" s="52" t="s">
        <v>539</v>
      </c>
      <c r="G49" s="75" t="s">
        <v>538</v>
      </c>
      <c r="H49" s="51">
        <v>1</v>
      </c>
      <c r="I49" s="50" t="s">
        <v>131</v>
      </c>
      <c r="J49" s="49" t="s">
        <v>59</v>
      </c>
      <c r="K49" s="48" t="s">
        <v>100</v>
      </c>
      <c r="L49" s="110">
        <f>'INFORME ANUAL'!I45</f>
        <v>1</v>
      </c>
      <c r="M49" s="52" t="s">
        <v>9</v>
      </c>
      <c r="N49" s="89" t="s">
        <v>537</v>
      </c>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row>
    <row r="50" spans="1:43" s="27" customFormat="1" ht="66" customHeight="1">
      <c r="A50" s="56">
        <v>44</v>
      </c>
      <c r="B50" s="55" t="s">
        <v>205</v>
      </c>
      <c r="C50" s="55" t="s">
        <v>534</v>
      </c>
      <c r="D50" s="54" t="s">
        <v>41</v>
      </c>
      <c r="E50" s="52" t="s">
        <v>33</v>
      </c>
      <c r="F50" s="52" t="s">
        <v>430</v>
      </c>
      <c r="G50" s="75" t="s">
        <v>206</v>
      </c>
      <c r="H50" s="51">
        <v>1</v>
      </c>
      <c r="I50" s="50" t="s">
        <v>131</v>
      </c>
      <c r="J50" s="49" t="s">
        <v>59</v>
      </c>
      <c r="K50" s="48" t="s">
        <v>100</v>
      </c>
      <c r="L50" s="110">
        <f>'INFORME ANUAL'!I46</f>
        <v>1</v>
      </c>
      <c r="M50" s="52" t="s">
        <v>9</v>
      </c>
      <c r="N50" s="89" t="s">
        <v>536</v>
      </c>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row>
    <row r="51" spans="1:43" s="27" customFormat="1" ht="66" customHeight="1">
      <c r="A51" s="56">
        <v>45</v>
      </c>
      <c r="B51" s="55" t="s">
        <v>535</v>
      </c>
      <c r="C51" s="55" t="s">
        <v>534</v>
      </c>
      <c r="D51" s="54" t="s">
        <v>41</v>
      </c>
      <c r="E51" s="52" t="s">
        <v>32</v>
      </c>
      <c r="F51" s="52" t="s">
        <v>533</v>
      </c>
      <c r="G51" s="75" t="s">
        <v>532</v>
      </c>
      <c r="H51" s="51">
        <v>1</v>
      </c>
      <c r="I51" s="50" t="s">
        <v>131</v>
      </c>
      <c r="J51" s="49" t="s">
        <v>59</v>
      </c>
      <c r="K51" s="48" t="s">
        <v>100</v>
      </c>
      <c r="L51" s="110">
        <f>'INFORME ANUAL'!I47</f>
        <v>0.98499999999999999</v>
      </c>
      <c r="M51" s="52" t="s">
        <v>9</v>
      </c>
      <c r="N51" s="89" t="s">
        <v>531</v>
      </c>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row>
    <row r="52" spans="1:43" s="27" customFormat="1" ht="66" customHeight="1">
      <c r="A52" s="56">
        <v>46</v>
      </c>
      <c r="B52" s="55" t="s">
        <v>210</v>
      </c>
      <c r="C52" s="55" t="s">
        <v>211</v>
      </c>
      <c r="D52" s="54" t="s">
        <v>510</v>
      </c>
      <c r="E52" s="52" t="s">
        <v>33</v>
      </c>
      <c r="F52" s="52" t="s">
        <v>530</v>
      </c>
      <c r="G52" s="75" t="s">
        <v>213</v>
      </c>
      <c r="H52" s="51">
        <v>1</v>
      </c>
      <c r="I52" s="50" t="s">
        <v>131</v>
      </c>
      <c r="J52" s="49" t="s">
        <v>59</v>
      </c>
      <c r="K52" s="48" t="s">
        <v>100</v>
      </c>
      <c r="L52" s="110">
        <f>'INFORME ANUAL'!I48</f>
        <v>0.95276193453950087</v>
      </c>
      <c r="M52" s="52" t="s">
        <v>9</v>
      </c>
      <c r="N52" s="87" t="s">
        <v>529</v>
      </c>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row>
    <row r="53" spans="1:43" s="27" customFormat="1" ht="66" customHeight="1">
      <c r="A53" s="56">
        <v>47</v>
      </c>
      <c r="B53" s="55" t="s">
        <v>210</v>
      </c>
      <c r="C53" s="55" t="s">
        <v>211</v>
      </c>
      <c r="D53" s="54" t="s">
        <v>510</v>
      </c>
      <c r="E53" s="52" t="s">
        <v>33</v>
      </c>
      <c r="F53" s="52" t="s">
        <v>528</v>
      </c>
      <c r="G53" s="75" t="s">
        <v>527</v>
      </c>
      <c r="H53" s="51">
        <v>1</v>
      </c>
      <c r="I53" s="50" t="s">
        <v>104</v>
      </c>
      <c r="J53" s="49" t="s">
        <v>216</v>
      </c>
      <c r="K53" s="48" t="s">
        <v>133</v>
      </c>
      <c r="L53" s="110">
        <f>'INFORME ANUAL'!I49</f>
        <v>0.88762813742114988</v>
      </c>
      <c r="M53" s="52" t="s">
        <v>8</v>
      </c>
      <c r="N53" s="87" t="s">
        <v>526</v>
      </c>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row>
    <row r="54" spans="1:43" s="27" customFormat="1" ht="66" customHeight="1">
      <c r="A54" s="56">
        <v>48</v>
      </c>
      <c r="B54" s="55" t="s">
        <v>210</v>
      </c>
      <c r="C54" s="55" t="s">
        <v>211</v>
      </c>
      <c r="D54" s="54" t="s">
        <v>510</v>
      </c>
      <c r="E54" s="52" t="s">
        <v>33</v>
      </c>
      <c r="F54" s="52" t="s">
        <v>525</v>
      </c>
      <c r="G54" s="75" t="s">
        <v>217</v>
      </c>
      <c r="H54" s="51">
        <v>1</v>
      </c>
      <c r="I54" s="50" t="s">
        <v>104</v>
      </c>
      <c r="J54" s="49" t="s">
        <v>219</v>
      </c>
      <c r="K54" s="48" t="s">
        <v>100</v>
      </c>
      <c r="L54" s="110">
        <f>'INFORME ANUAL'!I50</f>
        <v>0.9452237808240378</v>
      </c>
      <c r="M54" s="284" t="s">
        <v>9</v>
      </c>
      <c r="N54" s="87" t="s">
        <v>524</v>
      </c>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row>
    <row r="55" spans="1:43" s="27" customFormat="1" ht="66" customHeight="1">
      <c r="A55" s="56">
        <v>49</v>
      </c>
      <c r="B55" s="55" t="s">
        <v>210</v>
      </c>
      <c r="C55" s="55" t="s">
        <v>211</v>
      </c>
      <c r="D55" s="54" t="s">
        <v>510</v>
      </c>
      <c r="E55" s="52" t="s">
        <v>33</v>
      </c>
      <c r="F55" s="52" t="s">
        <v>523</v>
      </c>
      <c r="G55" s="75" t="s">
        <v>522</v>
      </c>
      <c r="H55" s="51">
        <v>1</v>
      </c>
      <c r="I55" s="50" t="s">
        <v>104</v>
      </c>
      <c r="J55" s="49" t="s">
        <v>219</v>
      </c>
      <c r="K55" s="48" t="s">
        <v>100</v>
      </c>
      <c r="L55" s="110">
        <f>'INFORME ANUAL'!I51</f>
        <v>0.85785179929874189</v>
      </c>
      <c r="M55" s="284" t="s">
        <v>8</v>
      </c>
      <c r="N55" s="87" t="s">
        <v>521</v>
      </c>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row>
    <row r="56" spans="1:43" s="27" customFormat="1" ht="66" customHeight="1">
      <c r="A56" s="56">
        <v>50</v>
      </c>
      <c r="B56" s="55"/>
      <c r="C56" s="55" t="s">
        <v>211</v>
      </c>
      <c r="D56" s="54" t="s">
        <v>510</v>
      </c>
      <c r="E56" s="52" t="s">
        <v>33</v>
      </c>
      <c r="F56" s="52" t="s">
        <v>222</v>
      </c>
      <c r="G56" s="75" t="s">
        <v>519</v>
      </c>
      <c r="H56" s="51">
        <v>1</v>
      </c>
      <c r="I56" s="50" t="s">
        <v>421</v>
      </c>
      <c r="J56" s="49" t="s">
        <v>424</v>
      </c>
      <c r="K56" s="48" t="s">
        <v>420</v>
      </c>
      <c r="L56" s="110">
        <f>'INFORME ANUAL'!I52</f>
        <v>1</v>
      </c>
      <c r="M56" s="52" t="s">
        <v>9</v>
      </c>
      <c r="N56" s="75" t="s">
        <v>518</v>
      </c>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row>
    <row r="57" spans="1:43" s="27" customFormat="1" ht="66" customHeight="1">
      <c r="A57" s="56">
        <v>51</v>
      </c>
      <c r="B57" s="55"/>
      <c r="C57" s="55" t="s">
        <v>211</v>
      </c>
      <c r="D57" s="54" t="s">
        <v>510</v>
      </c>
      <c r="E57" s="52" t="s">
        <v>34</v>
      </c>
      <c r="F57" s="52" t="s">
        <v>224</v>
      </c>
      <c r="G57" s="75" t="s">
        <v>225</v>
      </c>
      <c r="H57" s="51">
        <v>1</v>
      </c>
      <c r="I57" s="50" t="s">
        <v>422</v>
      </c>
      <c r="J57" s="49" t="s">
        <v>423</v>
      </c>
      <c r="K57" s="48" t="s">
        <v>424</v>
      </c>
      <c r="L57" s="110">
        <f>'INFORME ANUAL'!I53</f>
        <v>0.60608695652173916</v>
      </c>
      <c r="M57" s="52" t="s">
        <v>8</v>
      </c>
      <c r="N57" s="75" t="s">
        <v>517</v>
      </c>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row>
    <row r="58" spans="1:43" s="27" customFormat="1" ht="66" customHeight="1">
      <c r="A58" s="56">
        <v>52</v>
      </c>
      <c r="B58" s="55" t="s">
        <v>516</v>
      </c>
      <c r="C58" s="55" t="s">
        <v>211</v>
      </c>
      <c r="D58" s="54" t="s">
        <v>510</v>
      </c>
      <c r="E58" s="52" t="s">
        <v>34</v>
      </c>
      <c r="F58" s="52" t="s">
        <v>515</v>
      </c>
      <c r="G58" s="75" t="s">
        <v>514</v>
      </c>
      <c r="H58" s="51">
        <v>1</v>
      </c>
      <c r="I58" s="50" t="s">
        <v>131</v>
      </c>
      <c r="J58" s="49" t="s">
        <v>59</v>
      </c>
      <c r="K58" s="48" t="s">
        <v>100</v>
      </c>
      <c r="L58" s="110">
        <f>'INFORME ANUAL'!I54</f>
        <v>1</v>
      </c>
      <c r="M58" s="52" t="s">
        <v>9</v>
      </c>
      <c r="N58" s="75" t="s">
        <v>513</v>
      </c>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row>
    <row r="59" spans="1:43" s="27" customFormat="1" ht="66" customHeight="1">
      <c r="A59" s="56">
        <v>53</v>
      </c>
      <c r="B59" s="55" t="s">
        <v>511</v>
      </c>
      <c r="C59" s="55" t="s">
        <v>211</v>
      </c>
      <c r="D59" s="54" t="s">
        <v>510</v>
      </c>
      <c r="E59" s="52" t="s">
        <v>34</v>
      </c>
      <c r="F59" s="52" t="s">
        <v>230</v>
      </c>
      <c r="G59" s="75" t="s">
        <v>232</v>
      </c>
      <c r="H59" s="51">
        <v>0.33</v>
      </c>
      <c r="I59" s="50" t="s">
        <v>234</v>
      </c>
      <c r="J59" s="49" t="s">
        <v>235</v>
      </c>
      <c r="K59" s="48" t="s">
        <v>236</v>
      </c>
      <c r="L59" s="110">
        <f>'INFORME ANUAL'!I55</f>
        <v>0.28470009148522135</v>
      </c>
      <c r="M59" s="285" t="s">
        <v>8</v>
      </c>
      <c r="N59" s="85" t="s">
        <v>512</v>
      </c>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row>
    <row r="60" spans="1:43" s="27" customFormat="1" ht="66" customHeight="1">
      <c r="A60" s="56">
        <v>54</v>
      </c>
      <c r="B60" s="55" t="s">
        <v>511</v>
      </c>
      <c r="C60" s="55" t="s">
        <v>211</v>
      </c>
      <c r="D60" s="54" t="s">
        <v>510</v>
      </c>
      <c r="E60" s="52" t="s">
        <v>34</v>
      </c>
      <c r="F60" s="52" t="s">
        <v>237</v>
      </c>
      <c r="G60" s="75" t="s">
        <v>238</v>
      </c>
      <c r="H60" s="51">
        <v>0.63</v>
      </c>
      <c r="I60" s="50" t="s">
        <v>103</v>
      </c>
      <c r="J60" s="49" t="s">
        <v>239</v>
      </c>
      <c r="K60" s="48" t="s">
        <v>240</v>
      </c>
      <c r="L60" s="110" t="str">
        <f>'INFORME ANUAL'!I56</f>
        <v>NO APLICA</v>
      </c>
      <c r="M60" s="52" t="s">
        <v>595</v>
      </c>
      <c r="N60" s="75"/>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row>
    <row r="61" spans="1:43" s="27" customFormat="1" ht="66" customHeight="1">
      <c r="A61" s="56">
        <v>55</v>
      </c>
      <c r="B61" s="55" t="s">
        <v>511</v>
      </c>
      <c r="C61" s="55" t="s">
        <v>211</v>
      </c>
      <c r="D61" s="54" t="s">
        <v>510</v>
      </c>
      <c r="E61" s="52" t="s">
        <v>34</v>
      </c>
      <c r="F61" s="52" t="s">
        <v>241</v>
      </c>
      <c r="G61" s="75" t="s">
        <v>242</v>
      </c>
      <c r="H61" s="51">
        <v>1</v>
      </c>
      <c r="I61" s="50" t="s">
        <v>243</v>
      </c>
      <c r="J61" s="49" t="s">
        <v>244</v>
      </c>
      <c r="K61" s="48" t="s">
        <v>245</v>
      </c>
      <c r="L61" s="110" t="str">
        <f>'INFORME ANUAL'!I57</f>
        <v>NO APLICA</v>
      </c>
      <c r="M61" s="52" t="s">
        <v>595</v>
      </c>
      <c r="N61" s="75"/>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row>
    <row r="62" spans="1:43" s="27" customFormat="1" ht="66" customHeight="1">
      <c r="A62" s="56">
        <v>56</v>
      </c>
      <c r="B62" s="55" t="s">
        <v>511</v>
      </c>
      <c r="C62" s="55" t="s">
        <v>211</v>
      </c>
      <c r="D62" s="54" t="s">
        <v>510</v>
      </c>
      <c r="E62" s="52" t="s">
        <v>34</v>
      </c>
      <c r="F62" s="52" t="s">
        <v>246</v>
      </c>
      <c r="G62" s="75" t="s">
        <v>247</v>
      </c>
      <c r="H62" s="51">
        <v>0.33</v>
      </c>
      <c r="I62" s="50" t="s">
        <v>234</v>
      </c>
      <c r="J62" s="49" t="s">
        <v>235</v>
      </c>
      <c r="K62" s="48" t="s">
        <v>236</v>
      </c>
      <c r="L62" s="110">
        <f>'INFORME ANUAL'!I58</f>
        <v>0.50833018426142806</v>
      </c>
      <c r="M62" s="285" t="s">
        <v>9</v>
      </c>
      <c r="N62" s="85" t="s">
        <v>512</v>
      </c>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row>
    <row r="63" spans="1:43" s="27" customFormat="1" ht="66" customHeight="1">
      <c r="A63" s="56">
        <v>57</v>
      </c>
      <c r="B63" s="55" t="s">
        <v>511</v>
      </c>
      <c r="C63" s="55" t="s">
        <v>211</v>
      </c>
      <c r="D63" s="54" t="s">
        <v>510</v>
      </c>
      <c r="E63" s="52" t="s">
        <v>34</v>
      </c>
      <c r="F63" s="52" t="s">
        <v>248</v>
      </c>
      <c r="G63" s="75" t="s">
        <v>250</v>
      </c>
      <c r="H63" s="51">
        <v>0.63</v>
      </c>
      <c r="I63" s="50" t="s">
        <v>103</v>
      </c>
      <c r="J63" s="49" t="s">
        <v>239</v>
      </c>
      <c r="K63" s="48" t="s">
        <v>240</v>
      </c>
      <c r="L63" s="110" t="str">
        <f>'INFORME ANUAL'!I59</f>
        <v>NO APLICA</v>
      </c>
      <c r="M63" s="52" t="s">
        <v>595</v>
      </c>
      <c r="N63" s="75"/>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row>
    <row r="64" spans="1:43" s="27" customFormat="1" ht="66" customHeight="1">
      <c r="A64" s="56">
        <v>58</v>
      </c>
      <c r="B64" s="55" t="s">
        <v>511</v>
      </c>
      <c r="C64" s="55" t="s">
        <v>211</v>
      </c>
      <c r="D64" s="54" t="s">
        <v>510</v>
      </c>
      <c r="E64" s="52" t="s">
        <v>34</v>
      </c>
      <c r="F64" s="52" t="s">
        <v>249</v>
      </c>
      <c r="G64" s="75" t="s">
        <v>251</v>
      </c>
      <c r="H64" s="51">
        <v>1</v>
      </c>
      <c r="I64" s="50" t="s">
        <v>243</v>
      </c>
      <c r="J64" s="49" t="s">
        <v>244</v>
      </c>
      <c r="K64" s="48" t="s">
        <v>245</v>
      </c>
      <c r="L64" s="110" t="str">
        <f>'INFORME ANUAL'!I60</f>
        <v>NO APLICA</v>
      </c>
      <c r="M64" s="52" t="s">
        <v>595</v>
      </c>
      <c r="N64" s="75"/>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row>
    <row r="65" spans="1:43" s="27" customFormat="1" ht="66" customHeight="1">
      <c r="A65" s="56">
        <v>59</v>
      </c>
      <c r="B65" s="55" t="s">
        <v>511</v>
      </c>
      <c r="C65" s="55" t="s">
        <v>211</v>
      </c>
      <c r="D65" s="54" t="s">
        <v>510</v>
      </c>
      <c r="E65" s="52" t="s">
        <v>34</v>
      </c>
      <c r="F65" s="52" t="s">
        <v>252</v>
      </c>
      <c r="G65" s="75" t="s">
        <v>255</v>
      </c>
      <c r="H65" s="51">
        <v>0.33</v>
      </c>
      <c r="I65" s="50" t="s">
        <v>234</v>
      </c>
      <c r="J65" s="49" t="s">
        <v>235</v>
      </c>
      <c r="K65" s="48" t="s">
        <v>236</v>
      </c>
      <c r="L65" s="110">
        <f>'INFORME ANUAL'!I61</f>
        <v>0.30265495246195095</v>
      </c>
      <c r="M65" s="285" t="s">
        <v>8</v>
      </c>
      <c r="N65" s="85" t="s">
        <v>512</v>
      </c>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row>
    <row r="66" spans="1:43" s="27" customFormat="1" ht="66" customHeight="1">
      <c r="A66" s="56">
        <v>60</v>
      </c>
      <c r="B66" s="55" t="s">
        <v>511</v>
      </c>
      <c r="C66" s="55" t="s">
        <v>211</v>
      </c>
      <c r="D66" s="54" t="s">
        <v>510</v>
      </c>
      <c r="E66" s="52" t="s">
        <v>34</v>
      </c>
      <c r="F66" s="52" t="s">
        <v>253</v>
      </c>
      <c r="G66" s="75" t="s">
        <v>256</v>
      </c>
      <c r="H66" s="51">
        <v>0.63</v>
      </c>
      <c r="I66" s="50" t="s">
        <v>103</v>
      </c>
      <c r="J66" s="49" t="s">
        <v>239</v>
      </c>
      <c r="K66" s="48" t="s">
        <v>240</v>
      </c>
      <c r="L66" s="110" t="str">
        <f>'INFORME ANUAL'!I62</f>
        <v>NO APLICA</v>
      </c>
      <c r="M66" s="52" t="s">
        <v>595</v>
      </c>
      <c r="N66" s="75"/>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row>
    <row r="67" spans="1:43" s="27" customFormat="1" ht="66" customHeight="1">
      <c r="A67" s="56">
        <v>61</v>
      </c>
      <c r="B67" s="55" t="s">
        <v>511</v>
      </c>
      <c r="C67" s="55" t="s">
        <v>211</v>
      </c>
      <c r="D67" s="54" t="s">
        <v>510</v>
      </c>
      <c r="E67" s="52" t="s">
        <v>34</v>
      </c>
      <c r="F67" s="52" t="s">
        <v>254</v>
      </c>
      <c r="G67" s="75" t="s">
        <v>257</v>
      </c>
      <c r="H67" s="51">
        <v>1</v>
      </c>
      <c r="I67" s="50" t="s">
        <v>243</v>
      </c>
      <c r="J67" s="49" t="s">
        <v>244</v>
      </c>
      <c r="K67" s="48" t="s">
        <v>245</v>
      </c>
      <c r="L67" s="110" t="str">
        <f>'INFORME ANUAL'!I63</f>
        <v>NO APLICA</v>
      </c>
      <c r="M67" s="52" t="s">
        <v>595</v>
      </c>
      <c r="N67" s="75"/>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row>
    <row r="68" spans="1:43" s="27" customFormat="1" ht="66" customHeight="1">
      <c r="A68" s="56">
        <v>62</v>
      </c>
      <c r="B68" s="55"/>
      <c r="C68" s="55" t="s">
        <v>211</v>
      </c>
      <c r="D68" s="54" t="s">
        <v>510</v>
      </c>
      <c r="E68" s="52" t="s">
        <v>33</v>
      </c>
      <c r="F68" s="52" t="s">
        <v>258</v>
      </c>
      <c r="G68" s="75" t="s">
        <v>509</v>
      </c>
      <c r="H68" s="51">
        <v>1</v>
      </c>
      <c r="I68" s="50" t="s">
        <v>260</v>
      </c>
      <c r="J68" s="49" t="s">
        <v>261</v>
      </c>
      <c r="K68" s="83">
        <v>1</v>
      </c>
      <c r="L68" s="110">
        <f>'INFORME ANUAL'!I64</f>
        <v>1</v>
      </c>
      <c r="M68" s="52" t="s">
        <v>9</v>
      </c>
      <c r="N68" s="75" t="s">
        <v>508</v>
      </c>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row>
    <row r="69" spans="1:43" s="27" customFormat="1" ht="66" customHeight="1">
      <c r="A69" s="56">
        <v>63</v>
      </c>
      <c r="B69" s="55"/>
      <c r="C69" s="55" t="s">
        <v>503</v>
      </c>
      <c r="D69" s="54" t="s">
        <v>44</v>
      </c>
      <c r="E69" s="52" t="s">
        <v>33</v>
      </c>
      <c r="F69" s="52" t="s">
        <v>507</v>
      </c>
      <c r="G69" s="75" t="s">
        <v>264</v>
      </c>
      <c r="H69" s="51">
        <v>0.1</v>
      </c>
      <c r="I69" s="50" t="s">
        <v>265</v>
      </c>
      <c r="J69" s="49" t="s">
        <v>266</v>
      </c>
      <c r="K69" s="48" t="s">
        <v>267</v>
      </c>
      <c r="L69" s="110">
        <f>'INFORME ANUAL'!I65</f>
        <v>3.3333333333333333E-2</v>
      </c>
      <c r="M69" s="52" t="s">
        <v>9</v>
      </c>
      <c r="N69" s="75"/>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row>
    <row r="70" spans="1:43" s="27" customFormat="1" ht="66" customHeight="1">
      <c r="A70" s="56">
        <v>64</v>
      </c>
      <c r="B70" s="55"/>
      <c r="C70" s="55" t="s">
        <v>503</v>
      </c>
      <c r="D70" s="54" t="s">
        <v>44</v>
      </c>
      <c r="E70" s="52" t="s">
        <v>33</v>
      </c>
      <c r="F70" s="52" t="s">
        <v>270</v>
      </c>
      <c r="G70" s="75" t="s">
        <v>268</v>
      </c>
      <c r="H70" s="51">
        <v>1</v>
      </c>
      <c r="I70" s="50" t="s">
        <v>103</v>
      </c>
      <c r="J70" s="49" t="s">
        <v>269</v>
      </c>
      <c r="K70" s="48" t="s">
        <v>133</v>
      </c>
      <c r="L70" s="110">
        <f>'INFORME ANUAL'!I66</f>
        <v>1</v>
      </c>
      <c r="M70" s="52" t="s">
        <v>9</v>
      </c>
      <c r="N70" s="75" t="s">
        <v>506</v>
      </c>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row>
    <row r="71" spans="1:43" s="27" customFormat="1" ht="66" customHeight="1">
      <c r="A71" s="56">
        <v>65</v>
      </c>
      <c r="B71" s="55"/>
      <c r="C71" s="55" t="s">
        <v>503</v>
      </c>
      <c r="D71" s="54" t="s">
        <v>44</v>
      </c>
      <c r="E71" s="52" t="s">
        <v>33</v>
      </c>
      <c r="F71" s="52" t="s">
        <v>271</v>
      </c>
      <c r="G71" s="75" t="s">
        <v>272</v>
      </c>
      <c r="H71" s="51">
        <v>1</v>
      </c>
      <c r="I71" s="50" t="s">
        <v>103</v>
      </c>
      <c r="J71" s="49" t="s">
        <v>269</v>
      </c>
      <c r="K71" s="48" t="s">
        <v>133</v>
      </c>
      <c r="L71" s="110">
        <f>'INFORME ANUAL'!I67</f>
        <v>1</v>
      </c>
      <c r="M71" s="52" t="s">
        <v>9</v>
      </c>
      <c r="N71" s="75" t="s">
        <v>505</v>
      </c>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row>
    <row r="72" spans="1:43" s="27" customFormat="1" ht="66" customHeight="1">
      <c r="A72" s="56">
        <v>66</v>
      </c>
      <c r="B72" s="55"/>
      <c r="C72" s="55" t="s">
        <v>503</v>
      </c>
      <c r="D72" s="54" t="s">
        <v>44</v>
      </c>
      <c r="E72" s="52" t="s">
        <v>33</v>
      </c>
      <c r="F72" s="52" t="s">
        <v>273</v>
      </c>
      <c r="G72" s="75" t="s">
        <v>274</v>
      </c>
      <c r="H72" s="51">
        <v>1</v>
      </c>
      <c r="I72" s="50" t="s">
        <v>103</v>
      </c>
      <c r="J72" s="49" t="s">
        <v>269</v>
      </c>
      <c r="K72" s="48" t="s">
        <v>133</v>
      </c>
      <c r="L72" s="110">
        <f>'INFORME ANUAL'!I68</f>
        <v>1</v>
      </c>
      <c r="M72" s="52" t="s">
        <v>9</v>
      </c>
      <c r="N72" s="75" t="s">
        <v>629</v>
      </c>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row>
    <row r="73" spans="1:43" s="27" customFormat="1" ht="66" customHeight="1">
      <c r="A73" s="56">
        <v>67</v>
      </c>
      <c r="B73" s="55" t="s">
        <v>408</v>
      </c>
      <c r="C73" s="55" t="s">
        <v>503</v>
      </c>
      <c r="D73" s="54" t="s">
        <v>44</v>
      </c>
      <c r="E73" s="52" t="s">
        <v>34</v>
      </c>
      <c r="F73" s="52" t="s">
        <v>275</v>
      </c>
      <c r="G73" s="75" t="s">
        <v>276</v>
      </c>
      <c r="H73" s="51">
        <v>1</v>
      </c>
      <c r="I73" s="50" t="s">
        <v>277</v>
      </c>
      <c r="J73" s="49" t="s">
        <v>278</v>
      </c>
      <c r="K73" s="48" t="s">
        <v>279</v>
      </c>
      <c r="L73" s="110">
        <f>'INFORME ANUAL'!I69</f>
        <v>0.80674725565325467</v>
      </c>
      <c r="M73" s="52" t="s">
        <v>9</v>
      </c>
      <c r="N73" s="75" t="s">
        <v>504</v>
      </c>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row>
    <row r="74" spans="1:43" s="27" customFormat="1" ht="66" customHeight="1">
      <c r="A74" s="56">
        <v>68</v>
      </c>
      <c r="B74" s="55" t="s">
        <v>280</v>
      </c>
      <c r="C74" s="55" t="s">
        <v>503</v>
      </c>
      <c r="D74" s="54" t="s">
        <v>44</v>
      </c>
      <c r="E74" s="52" t="s">
        <v>34</v>
      </c>
      <c r="F74" s="52" t="s">
        <v>281</v>
      </c>
      <c r="G74" s="75" t="s">
        <v>287</v>
      </c>
      <c r="H74" s="51">
        <v>1</v>
      </c>
      <c r="I74" s="50" t="s">
        <v>282</v>
      </c>
      <c r="J74" s="49" t="s">
        <v>283</v>
      </c>
      <c r="K74" s="48" t="s">
        <v>279</v>
      </c>
      <c r="L74" s="110">
        <f>'INFORME ANUAL'!I70</f>
        <v>9.0872958937225343E-2</v>
      </c>
      <c r="M74" s="52" t="s">
        <v>618</v>
      </c>
      <c r="N74" s="44" t="s">
        <v>502</v>
      </c>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row>
    <row r="75" spans="1:43" s="27" customFormat="1" ht="66" customHeight="1">
      <c r="A75" s="56">
        <v>69</v>
      </c>
      <c r="B75" s="55"/>
      <c r="C75" s="55" t="s">
        <v>492</v>
      </c>
      <c r="D75" s="54" t="s">
        <v>491</v>
      </c>
      <c r="E75" s="52" t="s">
        <v>34</v>
      </c>
      <c r="F75" s="52" t="s">
        <v>498</v>
      </c>
      <c r="G75" s="75" t="s">
        <v>288</v>
      </c>
      <c r="H75" s="51">
        <v>1</v>
      </c>
      <c r="I75" s="50" t="s">
        <v>103</v>
      </c>
      <c r="J75" s="49" t="s">
        <v>269</v>
      </c>
      <c r="K75" s="48" t="s">
        <v>133</v>
      </c>
      <c r="L75" s="110">
        <f>'INFORME ANUAL'!I71</f>
        <v>1</v>
      </c>
      <c r="M75" s="52" t="s">
        <v>9</v>
      </c>
      <c r="N75" s="75" t="s">
        <v>630</v>
      </c>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row>
    <row r="76" spans="1:43" s="27" customFormat="1" ht="66" customHeight="1">
      <c r="A76" s="56">
        <v>70</v>
      </c>
      <c r="B76" s="55"/>
      <c r="C76" s="55" t="s">
        <v>492</v>
      </c>
      <c r="D76" s="54" t="s">
        <v>491</v>
      </c>
      <c r="E76" s="52" t="s">
        <v>34</v>
      </c>
      <c r="F76" s="52" t="s">
        <v>497</v>
      </c>
      <c r="G76" s="75" t="s">
        <v>290</v>
      </c>
      <c r="H76" s="51">
        <v>1</v>
      </c>
      <c r="I76" s="50" t="s">
        <v>103</v>
      </c>
      <c r="J76" s="49" t="s">
        <v>269</v>
      </c>
      <c r="K76" s="48" t="s">
        <v>133</v>
      </c>
      <c r="L76" s="110">
        <f>'INFORME ANUAL'!I72</f>
        <v>1</v>
      </c>
      <c r="M76" s="52" t="s">
        <v>9</v>
      </c>
      <c r="N76" s="75" t="s">
        <v>631</v>
      </c>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row>
    <row r="77" spans="1:43" s="27" customFormat="1" ht="66" customHeight="1">
      <c r="A77" s="56">
        <v>71</v>
      </c>
      <c r="B77" s="56" t="s">
        <v>409</v>
      </c>
      <c r="C77" s="55" t="s">
        <v>492</v>
      </c>
      <c r="D77" s="54" t="s">
        <v>491</v>
      </c>
      <c r="E77" s="52" t="s">
        <v>34</v>
      </c>
      <c r="F77" s="52" t="s">
        <v>291</v>
      </c>
      <c r="G77" s="75" t="s">
        <v>410</v>
      </c>
      <c r="H77" s="51">
        <v>1</v>
      </c>
      <c r="I77" s="50" t="s">
        <v>103</v>
      </c>
      <c r="J77" s="49" t="s">
        <v>269</v>
      </c>
      <c r="K77" s="48" t="s">
        <v>133</v>
      </c>
      <c r="L77" s="110">
        <f>'INFORME ANUAL'!I73</f>
        <v>1</v>
      </c>
      <c r="M77" s="52" t="s">
        <v>9</v>
      </c>
      <c r="N77" s="75" t="s">
        <v>496</v>
      </c>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row>
    <row r="78" spans="1:43" s="27" customFormat="1" ht="66" customHeight="1">
      <c r="A78" s="56">
        <v>72</v>
      </c>
      <c r="B78" s="55" t="s">
        <v>411</v>
      </c>
      <c r="C78" s="55" t="s">
        <v>492</v>
      </c>
      <c r="D78" s="54" t="s">
        <v>491</v>
      </c>
      <c r="E78" s="52" t="s">
        <v>34</v>
      </c>
      <c r="F78" s="52" t="s">
        <v>495</v>
      </c>
      <c r="G78" s="75" t="s">
        <v>293</v>
      </c>
      <c r="H78" s="51">
        <v>1</v>
      </c>
      <c r="I78" s="50" t="s">
        <v>103</v>
      </c>
      <c r="J78" s="49" t="s">
        <v>269</v>
      </c>
      <c r="K78" s="48" t="s">
        <v>133</v>
      </c>
      <c r="L78" s="110">
        <f>'INFORME ANUAL'!I74</f>
        <v>1</v>
      </c>
      <c r="M78" s="52" t="s">
        <v>9</v>
      </c>
      <c r="N78" s="44" t="s">
        <v>494</v>
      </c>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row>
    <row r="79" spans="1:43" s="27" customFormat="1" ht="66" customHeight="1">
      <c r="A79" s="56">
        <v>73</v>
      </c>
      <c r="B79" s="55" t="s">
        <v>294</v>
      </c>
      <c r="C79" s="55" t="s">
        <v>492</v>
      </c>
      <c r="D79" s="54" t="s">
        <v>491</v>
      </c>
      <c r="E79" s="52" t="s">
        <v>34</v>
      </c>
      <c r="F79" s="52" t="s">
        <v>295</v>
      </c>
      <c r="G79" s="75" t="s">
        <v>296</v>
      </c>
      <c r="H79" s="51">
        <v>1</v>
      </c>
      <c r="I79" s="50" t="s">
        <v>103</v>
      </c>
      <c r="J79" s="49" t="s">
        <v>269</v>
      </c>
      <c r="K79" s="48" t="s">
        <v>133</v>
      </c>
      <c r="L79" s="110">
        <f>'INFORME ANUAL'!I75</f>
        <v>1</v>
      </c>
      <c r="M79" s="52" t="s">
        <v>9</v>
      </c>
      <c r="N79" s="78" t="s">
        <v>493</v>
      </c>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row>
    <row r="80" spans="1:43" s="27" customFormat="1" ht="66" customHeight="1">
      <c r="A80" s="56">
        <v>74</v>
      </c>
      <c r="B80" s="55" t="s">
        <v>297</v>
      </c>
      <c r="C80" s="55" t="s">
        <v>492</v>
      </c>
      <c r="D80" s="54" t="s">
        <v>491</v>
      </c>
      <c r="E80" s="52" t="s">
        <v>34</v>
      </c>
      <c r="F80" s="52" t="s">
        <v>298</v>
      </c>
      <c r="G80" s="75" t="s">
        <v>299</v>
      </c>
      <c r="H80" s="51">
        <v>1</v>
      </c>
      <c r="I80" s="50" t="s">
        <v>103</v>
      </c>
      <c r="J80" s="49" t="s">
        <v>269</v>
      </c>
      <c r="K80" s="48" t="s">
        <v>133</v>
      </c>
      <c r="L80" s="110">
        <f>'INFORME ANUAL'!I76</f>
        <v>1</v>
      </c>
      <c r="M80" s="52" t="s">
        <v>9</v>
      </c>
      <c r="N80" s="75" t="s">
        <v>632</v>
      </c>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row>
    <row r="81" spans="1:43" s="27" customFormat="1" ht="66" customHeight="1">
      <c r="A81" s="56">
        <v>75</v>
      </c>
      <c r="B81" s="55" t="s">
        <v>300</v>
      </c>
      <c r="C81" s="55" t="s">
        <v>492</v>
      </c>
      <c r="D81" s="54" t="s">
        <v>491</v>
      </c>
      <c r="E81" s="52" t="s">
        <v>33</v>
      </c>
      <c r="F81" s="52" t="s">
        <v>490</v>
      </c>
      <c r="G81" s="75" t="s">
        <v>302</v>
      </c>
      <c r="H81" s="51">
        <v>1</v>
      </c>
      <c r="I81" s="50" t="s">
        <v>103</v>
      </c>
      <c r="J81" s="49" t="s">
        <v>269</v>
      </c>
      <c r="K81" s="48" t="s">
        <v>133</v>
      </c>
      <c r="L81" s="110">
        <f>'INFORME ANUAL'!I77</f>
        <v>0.55628002745367189</v>
      </c>
      <c r="M81" s="52" t="s">
        <v>8</v>
      </c>
      <c r="N81" s="44" t="s">
        <v>489</v>
      </c>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row>
    <row r="82" spans="1:43" s="27" customFormat="1" ht="66" customHeight="1">
      <c r="A82" s="56">
        <v>76</v>
      </c>
      <c r="B82" s="54" t="s">
        <v>394</v>
      </c>
      <c r="C82" s="55" t="s">
        <v>303</v>
      </c>
      <c r="D82" s="54" t="s">
        <v>38</v>
      </c>
      <c r="E82" s="52" t="s">
        <v>34</v>
      </c>
      <c r="F82" s="52" t="s">
        <v>487</v>
      </c>
      <c r="G82" s="75" t="s">
        <v>486</v>
      </c>
      <c r="H82" s="51">
        <v>1</v>
      </c>
      <c r="I82" s="50" t="s">
        <v>58</v>
      </c>
      <c r="J82" s="49" t="s">
        <v>59</v>
      </c>
      <c r="K82" s="48" t="s">
        <v>306</v>
      </c>
      <c r="L82" s="110">
        <f>'INFORME ANUAL'!I78</f>
        <v>1</v>
      </c>
      <c r="M82" s="52" t="s">
        <v>9</v>
      </c>
      <c r="N82" s="75" t="s">
        <v>485</v>
      </c>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row>
    <row r="83" spans="1:43" s="27" customFormat="1" ht="66" customHeight="1">
      <c r="A83" s="56">
        <v>77</v>
      </c>
      <c r="B83" s="54" t="s">
        <v>394</v>
      </c>
      <c r="C83" s="55" t="s">
        <v>303</v>
      </c>
      <c r="D83" s="54" t="s">
        <v>38</v>
      </c>
      <c r="E83" s="52" t="s">
        <v>34</v>
      </c>
      <c r="F83" s="52" t="s">
        <v>484</v>
      </c>
      <c r="G83" s="75" t="s">
        <v>308</v>
      </c>
      <c r="H83" s="51">
        <v>1</v>
      </c>
      <c r="I83" s="50" t="s">
        <v>309</v>
      </c>
      <c r="J83" s="49" t="s">
        <v>131</v>
      </c>
      <c r="K83" s="48" t="s">
        <v>396</v>
      </c>
      <c r="L83" s="110">
        <f>'INFORME ANUAL'!I79</f>
        <v>1</v>
      </c>
      <c r="M83" s="52" t="s">
        <v>9</v>
      </c>
      <c r="N83" s="75" t="s">
        <v>483</v>
      </c>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row>
    <row r="84" spans="1:43" s="27" customFormat="1" ht="66" customHeight="1">
      <c r="A84" s="56">
        <v>78</v>
      </c>
      <c r="B84" s="54" t="s">
        <v>394</v>
      </c>
      <c r="C84" s="55" t="s">
        <v>303</v>
      </c>
      <c r="D84" s="54" t="s">
        <v>38</v>
      </c>
      <c r="E84" s="52" t="s">
        <v>34</v>
      </c>
      <c r="F84" s="52" t="s">
        <v>482</v>
      </c>
      <c r="G84" s="75" t="s">
        <v>311</v>
      </c>
      <c r="H84" s="51">
        <v>1</v>
      </c>
      <c r="I84" s="50" t="s">
        <v>58</v>
      </c>
      <c r="J84" s="49" t="s">
        <v>59</v>
      </c>
      <c r="K84" s="48" t="s">
        <v>306</v>
      </c>
      <c r="L84" s="110">
        <f>'INFORME ANUAL'!I80</f>
        <v>1</v>
      </c>
      <c r="M84" s="52" t="s">
        <v>9</v>
      </c>
      <c r="N84" s="75" t="s">
        <v>481</v>
      </c>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row>
    <row r="85" spans="1:43" s="27" customFormat="1" ht="66" customHeight="1">
      <c r="A85" s="56">
        <v>79</v>
      </c>
      <c r="B85" s="54" t="s">
        <v>394</v>
      </c>
      <c r="C85" s="55" t="s">
        <v>303</v>
      </c>
      <c r="D85" s="54" t="s">
        <v>38</v>
      </c>
      <c r="E85" s="52" t="s">
        <v>34</v>
      </c>
      <c r="F85" s="52" t="s">
        <v>480</v>
      </c>
      <c r="G85" s="75" t="s">
        <v>313</v>
      </c>
      <c r="H85" s="51">
        <v>1</v>
      </c>
      <c r="I85" s="50" t="s">
        <v>58</v>
      </c>
      <c r="J85" s="49" t="s">
        <v>59</v>
      </c>
      <c r="K85" s="48" t="s">
        <v>306</v>
      </c>
      <c r="L85" s="110">
        <f>'INFORME ANUAL'!I81</f>
        <v>1</v>
      </c>
      <c r="M85" s="52" t="s">
        <v>9</v>
      </c>
      <c r="N85" s="75" t="s">
        <v>479</v>
      </c>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row>
    <row r="86" spans="1:43" s="27" customFormat="1" ht="66" customHeight="1">
      <c r="A86" s="56">
        <v>80</v>
      </c>
      <c r="B86" s="54" t="s">
        <v>394</v>
      </c>
      <c r="C86" s="55" t="s">
        <v>303</v>
      </c>
      <c r="D86" s="54" t="s">
        <v>38</v>
      </c>
      <c r="E86" s="52" t="s">
        <v>33</v>
      </c>
      <c r="F86" s="52" t="s">
        <v>314</v>
      </c>
      <c r="G86" s="75" t="s">
        <v>315</v>
      </c>
      <c r="H86" s="51">
        <v>1</v>
      </c>
      <c r="I86" s="50" t="s">
        <v>58</v>
      </c>
      <c r="J86" s="49" t="s">
        <v>59</v>
      </c>
      <c r="K86" s="48" t="s">
        <v>397</v>
      </c>
      <c r="L86" s="110">
        <f>'INFORME ANUAL'!I82</f>
        <v>1</v>
      </c>
      <c r="M86" s="52" t="s">
        <v>9</v>
      </c>
      <c r="N86" s="75" t="s">
        <v>478</v>
      </c>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row>
    <row r="87" spans="1:43" s="27" customFormat="1" ht="66" customHeight="1">
      <c r="A87" s="56">
        <v>81</v>
      </c>
      <c r="B87" s="55" t="str">
        <f>'[14]E - TRANSFERENCIAS DOCUMENTALES'!$C$7</f>
        <v>Verificar la transferencia de todos (100%) los documentos que deban remitirse  al archivo central en conformidad con las Tablas de Retención Documental  y apoyándose en el INSTRUCTIVO PARA LA ORGANIZACIÓN Y TRANSFERENCIA DE DOCUMENTOS DE ARCHIVO DE GESTIÓN APGDOSGEIT01 para dar cumplimiento a la ley de archivo 594 de 2000 durante el año</v>
      </c>
      <c r="C87" s="55" t="s">
        <v>303</v>
      </c>
      <c r="D87" s="54" t="s">
        <v>38</v>
      </c>
      <c r="E87" s="52" t="s">
        <v>34</v>
      </c>
      <c r="F87" s="52" t="s">
        <v>316</v>
      </c>
      <c r="G87" s="75" t="s">
        <v>317</v>
      </c>
      <c r="H87" s="51">
        <v>1</v>
      </c>
      <c r="I87" s="50" t="s">
        <v>58</v>
      </c>
      <c r="J87" s="49" t="s">
        <v>59</v>
      </c>
      <c r="K87" s="48" t="s">
        <v>306</v>
      </c>
      <c r="L87" s="110" t="str">
        <f>'INFORME ANUAL'!I83</f>
        <v>NO APLICA</v>
      </c>
      <c r="M87" s="52" t="s">
        <v>595</v>
      </c>
      <c r="N87" s="75" t="s">
        <v>477</v>
      </c>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row>
    <row r="88" spans="1:43" s="27" customFormat="1" ht="66" customHeight="1">
      <c r="A88" s="56">
        <v>82</v>
      </c>
      <c r="B88" s="55" t="str">
        <f>'[15]E - Seguimiento a la Administra'!$C$7</f>
        <v xml:space="preserve">Realizar Seguimiento a la Administración de los Archivos de Gestión del FPS - FCN de todas las dependencias que administran archivos de gestión documental, ejecutando el cronograma establecido de acuerdo al formato “PLAN DE SEGUIMIENTO A LA ADMINISTRACION DE LOS ARCHIVOS DE GESTION” APGDOSGEFO13 y realizando la revisión al manejo y organización de los archivos de gestión conforme a los ítems, diligenciando en el formato “SEGUIMIENTO A LA ADMINISTRACION DE ARCHIVOS DE GESTION” APGDOSGEFO17. para identificar  las dependencias que no administran adecuadamente sus archivos y aplicar medidas correctivas durante cada  semestre. </v>
      </c>
      <c r="C88" s="55" t="s">
        <v>303</v>
      </c>
      <c r="D88" s="54" t="s">
        <v>38</v>
      </c>
      <c r="E88" s="52" t="s">
        <v>34</v>
      </c>
      <c r="F88" s="52" t="s">
        <v>318</v>
      </c>
      <c r="G88" s="75" t="s">
        <v>319</v>
      </c>
      <c r="H88" s="51">
        <v>1</v>
      </c>
      <c r="I88" s="50" t="s">
        <v>58</v>
      </c>
      <c r="J88" s="49" t="s">
        <v>59</v>
      </c>
      <c r="K88" s="48" t="s">
        <v>397</v>
      </c>
      <c r="L88" s="110" t="str">
        <f>'INFORME ANUAL'!I84</f>
        <v>NO APLICA</v>
      </c>
      <c r="M88" s="52" t="s">
        <v>595</v>
      </c>
      <c r="N88" s="75" t="s">
        <v>476</v>
      </c>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row>
    <row r="89" spans="1:43" s="27" customFormat="1" ht="66" customHeight="1">
      <c r="A89" s="56">
        <v>83</v>
      </c>
      <c r="B89" s="55"/>
      <c r="C89" s="55" t="s">
        <v>303</v>
      </c>
      <c r="D89" s="54" t="s">
        <v>38</v>
      </c>
      <c r="E89" s="52" t="s">
        <v>34</v>
      </c>
      <c r="F89" s="52" t="s">
        <v>475</v>
      </c>
      <c r="G89" s="75" t="s">
        <v>474</v>
      </c>
      <c r="H89" s="51">
        <v>1</v>
      </c>
      <c r="I89" s="50" t="s">
        <v>58</v>
      </c>
      <c r="J89" s="49" t="s">
        <v>59</v>
      </c>
      <c r="K89" s="48" t="s">
        <v>306</v>
      </c>
      <c r="L89" s="110">
        <f>'INFORME ANUAL'!I85</f>
        <v>0.86944930707512769</v>
      </c>
      <c r="M89" s="52" t="s">
        <v>8</v>
      </c>
      <c r="N89" s="75" t="s">
        <v>473</v>
      </c>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row>
    <row r="90" spans="1:43" s="27" customFormat="1" ht="66" customHeight="1">
      <c r="A90" s="56">
        <v>84</v>
      </c>
      <c r="B90" s="55" t="s">
        <v>471</v>
      </c>
      <c r="C90" s="55" t="s">
        <v>458</v>
      </c>
      <c r="D90" s="54" t="s">
        <v>48</v>
      </c>
      <c r="E90" s="52" t="s">
        <v>32</v>
      </c>
      <c r="F90" s="52" t="s">
        <v>470</v>
      </c>
      <c r="G90" s="75" t="s">
        <v>321</v>
      </c>
      <c r="H90" s="51" t="s">
        <v>324</v>
      </c>
      <c r="I90" s="50" t="s">
        <v>322</v>
      </c>
      <c r="J90" s="49" t="s">
        <v>323</v>
      </c>
      <c r="K90" s="48">
        <v>0</v>
      </c>
      <c r="L90" s="110">
        <f>'INFORME ANUAL'!I86</f>
        <v>1</v>
      </c>
      <c r="M90" s="65" t="s">
        <v>9</v>
      </c>
      <c r="N90" s="44" t="s">
        <v>468</v>
      </c>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row>
    <row r="91" spans="1:43" s="27" customFormat="1" ht="66" customHeight="1">
      <c r="A91" s="56">
        <v>85</v>
      </c>
      <c r="B91" s="55" t="s">
        <v>467</v>
      </c>
      <c r="C91" s="55" t="s">
        <v>458</v>
      </c>
      <c r="D91" s="54" t="s">
        <v>48</v>
      </c>
      <c r="E91" s="52" t="s">
        <v>34</v>
      </c>
      <c r="F91" s="52" t="s">
        <v>326</v>
      </c>
      <c r="G91" s="75" t="s">
        <v>466</v>
      </c>
      <c r="H91" s="51">
        <v>1</v>
      </c>
      <c r="I91" s="50" t="s">
        <v>103</v>
      </c>
      <c r="J91" s="49" t="s">
        <v>328</v>
      </c>
      <c r="K91" s="48" t="s">
        <v>329</v>
      </c>
      <c r="L91" s="110">
        <f>'INFORME ANUAL'!I87</f>
        <v>0.76470588235294112</v>
      </c>
      <c r="M91" s="65" t="s">
        <v>8</v>
      </c>
      <c r="N91" s="44" t="s">
        <v>465</v>
      </c>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row>
    <row r="92" spans="1:43" s="27" customFormat="1" ht="66" customHeight="1">
      <c r="A92" s="56">
        <v>86</v>
      </c>
      <c r="B92" s="55" t="s">
        <v>330</v>
      </c>
      <c r="C92" s="55" t="s">
        <v>458</v>
      </c>
      <c r="D92" s="54" t="s">
        <v>48</v>
      </c>
      <c r="E92" s="52" t="s">
        <v>34</v>
      </c>
      <c r="F92" s="52" t="s">
        <v>335</v>
      </c>
      <c r="G92" s="75" t="s">
        <v>331</v>
      </c>
      <c r="H92" s="51">
        <v>1</v>
      </c>
      <c r="I92" s="50" t="s">
        <v>103</v>
      </c>
      <c r="J92" s="49" t="s">
        <v>328</v>
      </c>
      <c r="K92" s="48" t="s">
        <v>329</v>
      </c>
      <c r="L92" s="110">
        <f>'INFORME ANUAL'!I88</f>
        <v>0</v>
      </c>
      <c r="M92" s="46" t="s">
        <v>618</v>
      </c>
      <c r="N92" s="44" t="s">
        <v>463</v>
      </c>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row>
    <row r="93" spans="1:43" s="27" customFormat="1" ht="66" customHeight="1">
      <c r="A93" s="56">
        <v>87</v>
      </c>
      <c r="B93" s="55"/>
      <c r="C93" s="55" t="s">
        <v>458</v>
      </c>
      <c r="D93" s="54" t="s">
        <v>48</v>
      </c>
      <c r="E93" s="52" t="s">
        <v>33</v>
      </c>
      <c r="F93" s="52" t="s">
        <v>372</v>
      </c>
      <c r="G93" s="75" t="s">
        <v>373</v>
      </c>
      <c r="H93" s="51">
        <v>1</v>
      </c>
      <c r="I93" s="50" t="s">
        <v>374</v>
      </c>
      <c r="J93" s="49" t="s">
        <v>375</v>
      </c>
      <c r="K93" s="67" t="s">
        <v>376</v>
      </c>
      <c r="L93" s="110">
        <f>'INFORME ANUAL'!I89</f>
        <v>0.94342507645259943</v>
      </c>
      <c r="M93" s="65" t="s">
        <v>9</v>
      </c>
      <c r="N93" s="44" t="s">
        <v>462</v>
      </c>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row>
    <row r="94" spans="1:43" s="27" customFormat="1" ht="66" customHeight="1">
      <c r="A94" s="56">
        <v>88</v>
      </c>
      <c r="B94" s="55" t="s">
        <v>377</v>
      </c>
      <c r="C94" s="55" t="s">
        <v>458</v>
      </c>
      <c r="D94" s="54" t="s">
        <v>48</v>
      </c>
      <c r="E94" s="52" t="s">
        <v>34</v>
      </c>
      <c r="F94" s="52" t="s">
        <v>378</v>
      </c>
      <c r="G94" s="75" t="s">
        <v>379</v>
      </c>
      <c r="H94" s="51">
        <v>1</v>
      </c>
      <c r="I94" s="50" t="s">
        <v>380</v>
      </c>
      <c r="J94" s="49" t="s">
        <v>381</v>
      </c>
      <c r="K94" s="67" t="s">
        <v>382</v>
      </c>
      <c r="L94" s="110" t="str">
        <f>'INFORME ANUAL'!I90</f>
        <v>NO APLICA</v>
      </c>
      <c r="M94" s="46" t="s">
        <v>595</v>
      </c>
      <c r="N94" s="44" t="s">
        <v>461</v>
      </c>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row>
    <row r="95" spans="1:43" s="27" customFormat="1" ht="66" customHeight="1">
      <c r="A95" s="56">
        <v>89</v>
      </c>
      <c r="B95" s="55" t="s">
        <v>383</v>
      </c>
      <c r="C95" s="55" t="s">
        <v>458</v>
      </c>
      <c r="D95" s="54" t="s">
        <v>48</v>
      </c>
      <c r="E95" s="52" t="s">
        <v>32</v>
      </c>
      <c r="F95" s="52" t="s">
        <v>384</v>
      </c>
      <c r="G95" s="75" t="s">
        <v>385</v>
      </c>
      <c r="H95" s="51">
        <v>1</v>
      </c>
      <c r="I95" s="50" t="s">
        <v>386</v>
      </c>
      <c r="J95" s="49" t="s">
        <v>387</v>
      </c>
      <c r="K95" s="67" t="s">
        <v>388</v>
      </c>
      <c r="L95" s="110">
        <f>'INFORME ANUAL'!I91</f>
        <v>0</v>
      </c>
      <c r="M95" s="47" t="s">
        <v>618</v>
      </c>
      <c r="N95" s="44" t="s">
        <v>459</v>
      </c>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row>
    <row r="96" spans="1:43" s="27" customFormat="1" ht="66" customHeight="1">
      <c r="A96" s="56">
        <v>90</v>
      </c>
      <c r="B96" s="55" t="s">
        <v>389</v>
      </c>
      <c r="C96" s="55" t="s">
        <v>458</v>
      </c>
      <c r="D96" s="54" t="s">
        <v>48</v>
      </c>
      <c r="E96" s="52" t="s">
        <v>34</v>
      </c>
      <c r="F96" s="52" t="s">
        <v>390</v>
      </c>
      <c r="G96" s="75" t="s">
        <v>457</v>
      </c>
      <c r="H96" s="51">
        <v>1</v>
      </c>
      <c r="I96" s="50" t="s">
        <v>380</v>
      </c>
      <c r="J96" s="49" t="s">
        <v>381</v>
      </c>
      <c r="K96" s="67" t="s">
        <v>382</v>
      </c>
      <c r="L96" s="110">
        <f>'INFORME ANUAL'!I92</f>
        <v>0.79060457516339877</v>
      </c>
      <c r="M96" s="65" t="s">
        <v>8</v>
      </c>
      <c r="N96" s="44" t="s">
        <v>456</v>
      </c>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row>
    <row r="97" spans="1:43" s="27" customFormat="1" ht="66" customHeight="1">
      <c r="A97" s="56">
        <v>91</v>
      </c>
      <c r="B97" s="55"/>
      <c r="C97" s="55" t="s">
        <v>443</v>
      </c>
      <c r="D97" s="54" t="s">
        <v>35</v>
      </c>
      <c r="E97" s="52" t="s">
        <v>33</v>
      </c>
      <c r="F97" s="52" t="s">
        <v>455</v>
      </c>
      <c r="G97" s="75" t="s">
        <v>454</v>
      </c>
      <c r="H97" s="51">
        <v>1</v>
      </c>
      <c r="I97" s="50" t="s">
        <v>338</v>
      </c>
      <c r="J97" s="49" t="s">
        <v>339</v>
      </c>
      <c r="K97" s="48" t="s">
        <v>261</v>
      </c>
      <c r="L97" s="110">
        <f>'INFORME ANUAL'!I93</f>
        <v>1</v>
      </c>
      <c r="M97" s="54" t="s">
        <v>9</v>
      </c>
      <c r="N97" s="55" t="s">
        <v>453</v>
      </c>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row>
    <row r="98" spans="1:43" s="27" customFormat="1" ht="66" customHeight="1">
      <c r="A98" s="56">
        <v>92</v>
      </c>
      <c r="B98" s="55"/>
      <c r="C98" s="55" t="s">
        <v>443</v>
      </c>
      <c r="D98" s="54" t="s">
        <v>35</v>
      </c>
      <c r="E98" s="52" t="s">
        <v>34</v>
      </c>
      <c r="F98" s="52" t="s">
        <v>340</v>
      </c>
      <c r="G98" s="75" t="s">
        <v>341</v>
      </c>
      <c r="H98" s="51">
        <v>1</v>
      </c>
      <c r="I98" s="50" t="s">
        <v>338</v>
      </c>
      <c r="J98" s="49" t="s">
        <v>339</v>
      </c>
      <c r="K98" s="48" t="s">
        <v>261</v>
      </c>
      <c r="L98" s="110">
        <f>'INFORME ANUAL'!I94</f>
        <v>1</v>
      </c>
      <c r="M98" s="54" t="s">
        <v>9</v>
      </c>
      <c r="N98" s="55" t="s">
        <v>452</v>
      </c>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row>
    <row r="99" spans="1:43" s="27" customFormat="1" ht="66" customHeight="1">
      <c r="A99" s="56">
        <v>93</v>
      </c>
      <c r="B99" s="55"/>
      <c r="C99" s="55" t="s">
        <v>443</v>
      </c>
      <c r="D99" s="54" t="s">
        <v>35</v>
      </c>
      <c r="E99" s="52" t="s">
        <v>33</v>
      </c>
      <c r="F99" s="52" t="s">
        <v>342</v>
      </c>
      <c r="G99" s="75" t="s">
        <v>343</v>
      </c>
      <c r="H99" s="51">
        <v>1</v>
      </c>
      <c r="I99" s="50" t="s">
        <v>338</v>
      </c>
      <c r="J99" s="49" t="s">
        <v>339</v>
      </c>
      <c r="K99" s="48" t="s">
        <v>261</v>
      </c>
      <c r="L99" s="110">
        <f>'INFORME ANUAL'!I95</f>
        <v>1</v>
      </c>
      <c r="M99" s="54" t="s">
        <v>9</v>
      </c>
      <c r="N99" s="55" t="s">
        <v>451</v>
      </c>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row>
    <row r="100" spans="1:43" s="27" customFormat="1" ht="66" customHeight="1">
      <c r="A100" s="56">
        <v>94</v>
      </c>
      <c r="B100" s="55"/>
      <c r="C100" s="55" t="s">
        <v>443</v>
      </c>
      <c r="D100" s="54" t="s">
        <v>35</v>
      </c>
      <c r="E100" s="52" t="s">
        <v>33</v>
      </c>
      <c r="F100" s="52" t="s">
        <v>344</v>
      </c>
      <c r="G100" s="75" t="s">
        <v>345</v>
      </c>
      <c r="H100" s="51">
        <v>1</v>
      </c>
      <c r="I100" s="50" t="s">
        <v>338</v>
      </c>
      <c r="J100" s="49" t="s">
        <v>339</v>
      </c>
      <c r="K100" s="48" t="s">
        <v>261</v>
      </c>
      <c r="L100" s="110">
        <f>'INFORME ANUAL'!I96</f>
        <v>0.69350427350427357</v>
      </c>
      <c r="M100" s="54" t="s">
        <v>8</v>
      </c>
      <c r="N100" s="59" t="s">
        <v>450</v>
      </c>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row>
    <row r="101" spans="1:43" s="27" customFormat="1" ht="66" customHeight="1">
      <c r="A101" s="56">
        <v>95</v>
      </c>
      <c r="B101" s="55" t="s">
        <v>444</v>
      </c>
      <c r="C101" s="55" t="s">
        <v>443</v>
      </c>
      <c r="D101" s="54" t="s">
        <v>35</v>
      </c>
      <c r="E101" s="52" t="s">
        <v>34</v>
      </c>
      <c r="F101" s="52" t="s">
        <v>347</v>
      </c>
      <c r="G101" s="75" t="s">
        <v>348</v>
      </c>
      <c r="H101" s="51">
        <v>1</v>
      </c>
      <c r="I101" s="50" t="s">
        <v>338</v>
      </c>
      <c r="J101" s="49" t="s">
        <v>339</v>
      </c>
      <c r="K101" s="48" t="s">
        <v>261</v>
      </c>
      <c r="L101" s="110">
        <f>'INFORME ANUAL'!I97</f>
        <v>0.65745833333333337</v>
      </c>
      <c r="M101" s="54" t="s">
        <v>8</v>
      </c>
      <c r="N101" s="59" t="s">
        <v>448</v>
      </c>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row>
    <row r="102" spans="1:43" s="27" customFormat="1" ht="66" customHeight="1">
      <c r="A102" s="56">
        <v>96</v>
      </c>
      <c r="B102" s="55" t="s">
        <v>444</v>
      </c>
      <c r="C102" s="55" t="s">
        <v>443</v>
      </c>
      <c r="D102" s="54" t="s">
        <v>35</v>
      </c>
      <c r="E102" s="52" t="s">
        <v>34</v>
      </c>
      <c r="F102" s="52" t="s">
        <v>349</v>
      </c>
      <c r="G102" s="75" t="s">
        <v>446</v>
      </c>
      <c r="H102" s="51">
        <v>1</v>
      </c>
      <c r="I102" s="50" t="s">
        <v>338</v>
      </c>
      <c r="J102" s="49" t="s">
        <v>339</v>
      </c>
      <c r="K102" s="48" t="s">
        <v>261</v>
      </c>
      <c r="L102" s="110">
        <f>'INFORME ANUAL'!I98</f>
        <v>1</v>
      </c>
      <c r="M102" s="54" t="s">
        <v>9</v>
      </c>
      <c r="N102" s="55" t="s">
        <v>445</v>
      </c>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row>
    <row r="103" spans="1:43" s="27" customFormat="1" ht="66" customHeight="1">
      <c r="A103" s="56">
        <v>97</v>
      </c>
      <c r="B103" s="55" t="s">
        <v>444</v>
      </c>
      <c r="C103" s="55" t="s">
        <v>443</v>
      </c>
      <c r="D103" s="54" t="s">
        <v>35</v>
      </c>
      <c r="E103" s="52" t="s">
        <v>34</v>
      </c>
      <c r="F103" s="52" t="s">
        <v>442</v>
      </c>
      <c r="G103" s="75" t="s">
        <v>352</v>
      </c>
      <c r="H103" s="51">
        <v>1</v>
      </c>
      <c r="I103" s="50" t="s">
        <v>338</v>
      </c>
      <c r="J103" s="49" t="s">
        <v>339</v>
      </c>
      <c r="K103" s="48" t="s">
        <v>261</v>
      </c>
      <c r="L103" s="110">
        <f>'INFORME ANUAL'!I99</f>
        <v>0.82404980340760159</v>
      </c>
      <c r="M103" s="54" t="s">
        <v>8</v>
      </c>
      <c r="N103" s="55" t="s">
        <v>441</v>
      </c>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row>
    <row r="104" spans="1:43" s="27" customFormat="1" ht="66" customHeight="1">
      <c r="A104" s="56">
        <v>98</v>
      </c>
      <c r="B104" s="55" t="s">
        <v>439</v>
      </c>
      <c r="C104" s="55" t="s">
        <v>435</v>
      </c>
      <c r="D104" s="54" t="s">
        <v>434</v>
      </c>
      <c r="E104" s="52" t="s">
        <v>33</v>
      </c>
      <c r="F104" s="52" t="s">
        <v>362</v>
      </c>
      <c r="G104" s="75" t="s">
        <v>363</v>
      </c>
      <c r="H104" s="51">
        <v>1</v>
      </c>
      <c r="I104" s="50" t="s">
        <v>356</v>
      </c>
      <c r="J104" s="49" t="s">
        <v>357</v>
      </c>
      <c r="K104" s="48" t="s">
        <v>358</v>
      </c>
      <c r="L104" s="110">
        <f>'INFORME ANUAL'!I100</f>
        <v>1</v>
      </c>
      <c r="M104" s="65" t="s">
        <v>9</v>
      </c>
      <c r="N104" s="44" t="s">
        <v>438</v>
      </c>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row>
    <row r="105" spans="1:43" s="27" customFormat="1" ht="66" customHeight="1">
      <c r="A105" s="56">
        <v>99</v>
      </c>
      <c r="B105" s="55" t="s">
        <v>364</v>
      </c>
      <c r="C105" s="55" t="s">
        <v>435</v>
      </c>
      <c r="D105" s="54" t="s">
        <v>434</v>
      </c>
      <c r="E105" s="52" t="s">
        <v>32</v>
      </c>
      <c r="F105" s="52" t="s">
        <v>365</v>
      </c>
      <c r="G105" s="75" t="s">
        <v>366</v>
      </c>
      <c r="H105" s="51">
        <v>1</v>
      </c>
      <c r="I105" s="50" t="s">
        <v>356</v>
      </c>
      <c r="J105" s="49" t="s">
        <v>357</v>
      </c>
      <c r="K105" s="48" t="s">
        <v>358</v>
      </c>
      <c r="L105" s="110">
        <f>'INFORME ANUAL'!I101</f>
        <v>1</v>
      </c>
      <c r="M105" s="65" t="s">
        <v>9</v>
      </c>
      <c r="N105" s="44" t="s">
        <v>437</v>
      </c>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row>
    <row r="106" spans="1:43" s="27" customFormat="1" ht="66" customHeight="1">
      <c r="A106" s="56">
        <v>100</v>
      </c>
      <c r="B106" s="55"/>
      <c r="C106" s="55" t="s">
        <v>435</v>
      </c>
      <c r="D106" s="54" t="s">
        <v>434</v>
      </c>
      <c r="E106" s="52" t="s">
        <v>34</v>
      </c>
      <c r="F106" s="52" t="s">
        <v>354</v>
      </c>
      <c r="G106" s="75" t="s">
        <v>355</v>
      </c>
      <c r="H106" s="51">
        <v>1</v>
      </c>
      <c r="I106" s="50" t="s">
        <v>356</v>
      </c>
      <c r="J106" s="49" t="s">
        <v>357</v>
      </c>
      <c r="K106" s="48" t="s">
        <v>358</v>
      </c>
      <c r="L106" s="110">
        <f>'INFORME ANUAL'!I102</f>
        <v>1</v>
      </c>
      <c r="M106" s="65" t="s">
        <v>9</v>
      </c>
      <c r="N106" s="44" t="s">
        <v>436</v>
      </c>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row>
    <row r="107" spans="1:43" s="27" customFormat="1" ht="66" customHeight="1" thickBot="1">
      <c r="A107" s="42">
        <v>101</v>
      </c>
      <c r="B107" s="41"/>
      <c r="C107" s="41" t="s">
        <v>435</v>
      </c>
      <c r="D107" s="40" t="s">
        <v>434</v>
      </c>
      <c r="E107" s="38" t="s">
        <v>33</v>
      </c>
      <c r="F107" s="38" t="s">
        <v>433</v>
      </c>
      <c r="G107" s="298" t="s">
        <v>360</v>
      </c>
      <c r="H107" s="37">
        <v>1</v>
      </c>
      <c r="I107" s="36" t="s">
        <v>356</v>
      </c>
      <c r="J107" s="35" t="s">
        <v>357</v>
      </c>
      <c r="K107" s="34" t="s">
        <v>358</v>
      </c>
      <c r="L107" s="280">
        <f>'INFORME ANUAL'!I103</f>
        <v>0.5</v>
      </c>
      <c r="M107" s="286" t="s">
        <v>8</v>
      </c>
      <c r="N107" s="30" t="s">
        <v>432</v>
      </c>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row>
    <row r="108" spans="1:43">
      <c r="A108" s="17"/>
      <c r="B108" s="26"/>
      <c r="C108" s="17"/>
      <c r="D108" s="17"/>
      <c r="E108" s="17"/>
      <c r="F108" s="17"/>
      <c r="G108" s="17"/>
      <c r="H108" s="17"/>
      <c r="L108" s="17"/>
      <c r="M108" s="281"/>
    </row>
    <row r="109" spans="1:43">
      <c r="A109" s="22"/>
      <c r="B109" s="25"/>
      <c r="C109" s="24"/>
      <c r="D109" s="22"/>
      <c r="E109" s="22"/>
      <c r="F109" s="22"/>
      <c r="G109" s="22"/>
      <c r="H109" s="22"/>
      <c r="I109" s="23"/>
      <c r="J109" s="23"/>
      <c r="K109" s="23"/>
      <c r="L109" s="22"/>
      <c r="M109" s="282"/>
    </row>
    <row r="110" spans="1:43">
      <c r="B110" s="21"/>
      <c r="M110" s="282"/>
    </row>
    <row r="111" spans="1:43">
      <c r="B111" s="21"/>
      <c r="M111" s="282"/>
    </row>
    <row r="112" spans="1:43">
      <c r="B112" s="21"/>
      <c r="M112" s="282"/>
    </row>
    <row r="113" spans="2:13">
      <c r="B113" s="21"/>
      <c r="M113" s="282"/>
    </row>
    <row r="114" spans="2:13">
      <c r="B114" s="21"/>
      <c r="M114" s="282"/>
    </row>
    <row r="115" spans="2:13">
      <c r="B115" s="21"/>
      <c r="M115" s="282"/>
    </row>
    <row r="116" spans="2:13">
      <c r="B116" s="21"/>
      <c r="M116" s="282"/>
    </row>
    <row r="117" spans="2:13">
      <c r="B117" s="21"/>
      <c r="M117" s="282"/>
    </row>
    <row r="118" spans="2:13">
      <c r="B118" s="21"/>
      <c r="M118" s="282"/>
    </row>
    <row r="119" spans="2:13">
      <c r="B119" s="21"/>
      <c r="M119" s="282"/>
    </row>
    <row r="120" spans="2:13">
      <c r="B120" s="21"/>
      <c r="M120" s="282"/>
    </row>
    <row r="121" spans="2:13">
      <c r="B121" s="21"/>
      <c r="M121" s="282"/>
    </row>
    <row r="122" spans="2:13">
      <c r="B122" s="21"/>
      <c r="M122" s="282"/>
    </row>
    <row r="123" spans="2:13">
      <c r="B123" s="21"/>
      <c r="M123" s="282"/>
    </row>
    <row r="124" spans="2:13">
      <c r="B124" s="21"/>
      <c r="M124" s="282"/>
    </row>
    <row r="125" spans="2:13">
      <c r="B125" s="21"/>
      <c r="M125" s="282"/>
    </row>
    <row r="126" spans="2:13">
      <c r="B126" s="21"/>
      <c r="M126" s="282"/>
    </row>
    <row r="127" spans="2:13">
      <c r="B127" s="21"/>
      <c r="M127" s="282"/>
    </row>
    <row r="128" spans="2:13">
      <c r="B128" s="21"/>
      <c r="M128" s="282"/>
    </row>
    <row r="129" spans="2:13">
      <c r="B129" s="21"/>
      <c r="M129" s="282"/>
    </row>
    <row r="130" spans="2:13">
      <c r="B130" s="21"/>
      <c r="M130" s="282"/>
    </row>
    <row r="131" spans="2:13">
      <c r="B131" s="21"/>
      <c r="M131" s="282"/>
    </row>
    <row r="132" spans="2:13">
      <c r="B132" s="21"/>
      <c r="M132" s="282"/>
    </row>
    <row r="133" spans="2:13">
      <c r="B133" s="21"/>
      <c r="M133" s="282"/>
    </row>
    <row r="134" spans="2:13">
      <c r="B134" s="21"/>
      <c r="M134" s="282"/>
    </row>
    <row r="135" spans="2:13">
      <c r="B135" s="21"/>
      <c r="M135" s="282"/>
    </row>
    <row r="136" spans="2:13">
      <c r="B136" s="21"/>
      <c r="M136" s="282"/>
    </row>
    <row r="137" spans="2:13">
      <c r="B137" s="21"/>
      <c r="M137" s="282"/>
    </row>
    <row r="138" spans="2:13">
      <c r="B138" s="21"/>
      <c r="M138" s="282"/>
    </row>
    <row r="139" spans="2:13">
      <c r="B139" s="21"/>
      <c r="M139" s="282"/>
    </row>
    <row r="140" spans="2:13">
      <c r="B140" s="21"/>
      <c r="M140" s="282"/>
    </row>
    <row r="141" spans="2:13">
      <c r="B141" s="21"/>
      <c r="M141" s="282"/>
    </row>
    <row r="142" spans="2:13">
      <c r="B142" s="21"/>
      <c r="M142" s="282"/>
    </row>
    <row r="143" spans="2:13">
      <c r="B143" s="21"/>
      <c r="M143" s="282"/>
    </row>
    <row r="144" spans="2:13">
      <c r="B144" s="21"/>
      <c r="M144" s="282"/>
    </row>
    <row r="145" spans="2:13">
      <c r="B145" s="21"/>
      <c r="M145" s="282"/>
    </row>
    <row r="146" spans="2:13">
      <c r="B146" s="21"/>
      <c r="M146" s="282"/>
    </row>
    <row r="147" spans="2:13">
      <c r="B147" s="21"/>
      <c r="M147" s="282"/>
    </row>
    <row r="148" spans="2:13">
      <c r="B148" s="21"/>
      <c r="M148" s="282"/>
    </row>
    <row r="149" spans="2:13">
      <c r="B149" s="21"/>
      <c r="M149" s="282"/>
    </row>
    <row r="150" spans="2:13">
      <c r="B150" s="21"/>
      <c r="M150" s="282"/>
    </row>
    <row r="151" spans="2:13">
      <c r="B151" s="21"/>
      <c r="M151" s="282"/>
    </row>
    <row r="152" spans="2:13">
      <c r="B152" s="21"/>
      <c r="M152" s="282"/>
    </row>
    <row r="153" spans="2:13">
      <c r="B153" s="21"/>
      <c r="M153" s="282"/>
    </row>
    <row r="154" spans="2:13">
      <c r="B154" s="21"/>
      <c r="M154" s="282"/>
    </row>
    <row r="155" spans="2:13">
      <c r="B155" s="21"/>
      <c r="M155" s="282"/>
    </row>
    <row r="156" spans="2:13">
      <c r="B156" s="21"/>
      <c r="M156" s="282"/>
    </row>
    <row r="157" spans="2:13">
      <c r="B157" s="21"/>
      <c r="M157" s="282"/>
    </row>
    <row r="158" spans="2:13">
      <c r="B158" s="21"/>
      <c r="M158" s="282"/>
    </row>
    <row r="159" spans="2:13">
      <c r="B159" s="21"/>
      <c r="M159" s="282"/>
    </row>
    <row r="160" spans="2:13">
      <c r="B160" s="21"/>
      <c r="M160" s="282"/>
    </row>
    <row r="161" spans="2:13">
      <c r="B161" s="21"/>
      <c r="M161" s="282"/>
    </row>
    <row r="162" spans="2:13">
      <c r="B162" s="21"/>
      <c r="M162" s="282"/>
    </row>
    <row r="163" spans="2:13">
      <c r="B163" s="21"/>
      <c r="M163" s="282"/>
    </row>
    <row r="164" spans="2:13">
      <c r="B164" s="21"/>
      <c r="M164" s="282"/>
    </row>
    <row r="165" spans="2:13">
      <c r="B165" s="21"/>
      <c r="M165" s="282"/>
    </row>
    <row r="166" spans="2:13">
      <c r="B166" s="21"/>
      <c r="M166" s="282"/>
    </row>
    <row r="167" spans="2:13">
      <c r="B167" s="21"/>
      <c r="M167" s="282"/>
    </row>
    <row r="168" spans="2:13">
      <c r="B168" s="21"/>
      <c r="M168" s="282"/>
    </row>
    <row r="169" spans="2:13">
      <c r="B169" s="21"/>
      <c r="M169" s="282"/>
    </row>
    <row r="170" spans="2:13">
      <c r="B170" s="21"/>
      <c r="M170" s="282"/>
    </row>
    <row r="171" spans="2:13">
      <c r="B171" s="21"/>
      <c r="M171" s="282"/>
    </row>
    <row r="172" spans="2:13">
      <c r="B172" s="21"/>
      <c r="M172" s="282"/>
    </row>
    <row r="173" spans="2:13">
      <c r="B173" s="21"/>
      <c r="M173" s="282"/>
    </row>
    <row r="174" spans="2:13">
      <c r="B174" s="21"/>
      <c r="M174" s="282"/>
    </row>
    <row r="175" spans="2:13">
      <c r="B175" s="21"/>
      <c r="M175" s="282"/>
    </row>
    <row r="176" spans="2:13">
      <c r="B176" s="21"/>
      <c r="M176" s="282"/>
    </row>
    <row r="177" spans="2:13">
      <c r="B177" s="21"/>
      <c r="M177" s="282"/>
    </row>
    <row r="178" spans="2:13">
      <c r="B178" s="21"/>
      <c r="M178" s="282"/>
    </row>
    <row r="179" spans="2:13">
      <c r="B179" s="21"/>
      <c r="M179" s="282"/>
    </row>
    <row r="180" spans="2:13">
      <c r="B180" s="21"/>
      <c r="M180" s="282"/>
    </row>
    <row r="181" spans="2:13">
      <c r="B181" s="21"/>
      <c r="M181" s="282"/>
    </row>
    <row r="182" spans="2:13">
      <c r="B182" s="21"/>
      <c r="M182" s="282"/>
    </row>
    <row r="183" spans="2:13">
      <c r="B183" s="21"/>
      <c r="M183" s="282"/>
    </row>
    <row r="184" spans="2:13">
      <c r="B184" s="21"/>
      <c r="M184" s="282"/>
    </row>
    <row r="185" spans="2:13">
      <c r="B185" s="21"/>
      <c r="M185" s="282"/>
    </row>
    <row r="186" spans="2:13">
      <c r="B186" s="21"/>
      <c r="M186" s="282"/>
    </row>
    <row r="187" spans="2:13">
      <c r="B187" s="21"/>
      <c r="M187" s="282"/>
    </row>
    <row r="188" spans="2:13">
      <c r="B188" s="21"/>
      <c r="M188" s="282"/>
    </row>
    <row r="189" spans="2:13">
      <c r="B189" s="21"/>
      <c r="M189" s="282"/>
    </row>
    <row r="190" spans="2:13">
      <c r="B190" s="21"/>
      <c r="M190" s="282"/>
    </row>
    <row r="191" spans="2:13">
      <c r="B191" s="21"/>
      <c r="M191" s="282"/>
    </row>
    <row r="192" spans="2:13">
      <c r="B192" s="21"/>
      <c r="M192" s="282"/>
    </row>
    <row r="193" spans="2:13">
      <c r="B193" s="21"/>
      <c r="M193" s="282"/>
    </row>
    <row r="194" spans="2:13">
      <c r="B194" s="21"/>
      <c r="M194" s="282"/>
    </row>
    <row r="195" spans="2:13">
      <c r="B195" s="21"/>
      <c r="M195" s="282"/>
    </row>
    <row r="196" spans="2:13">
      <c r="B196" s="21"/>
      <c r="M196" s="282"/>
    </row>
    <row r="197" spans="2:13">
      <c r="B197" s="21"/>
      <c r="M197" s="282"/>
    </row>
    <row r="198" spans="2:13">
      <c r="B198" s="21"/>
      <c r="M198" s="282"/>
    </row>
    <row r="199" spans="2:13">
      <c r="B199" s="21"/>
      <c r="M199" s="282"/>
    </row>
    <row r="200" spans="2:13">
      <c r="B200" s="21"/>
      <c r="M200" s="282"/>
    </row>
    <row r="201" spans="2:13">
      <c r="B201" s="21"/>
      <c r="M201" s="282"/>
    </row>
    <row r="202" spans="2:13">
      <c r="B202" s="21"/>
      <c r="M202" s="282"/>
    </row>
    <row r="203" spans="2:13">
      <c r="B203" s="21"/>
      <c r="M203" s="282"/>
    </row>
    <row r="204" spans="2:13">
      <c r="B204" s="21"/>
      <c r="M204" s="282"/>
    </row>
    <row r="205" spans="2:13">
      <c r="B205" s="21"/>
      <c r="M205" s="282"/>
    </row>
    <row r="206" spans="2:13">
      <c r="B206" s="21"/>
      <c r="M206" s="282"/>
    </row>
    <row r="207" spans="2:13">
      <c r="B207" s="21"/>
      <c r="M207" s="282"/>
    </row>
    <row r="208" spans="2:13">
      <c r="B208" s="21"/>
      <c r="M208" s="282"/>
    </row>
    <row r="209" spans="2:13">
      <c r="B209" s="21"/>
      <c r="M209" s="282"/>
    </row>
    <row r="210" spans="2:13">
      <c r="B210" s="21"/>
      <c r="M210" s="282"/>
    </row>
    <row r="211" spans="2:13">
      <c r="B211" s="21"/>
      <c r="M211" s="282"/>
    </row>
    <row r="212" spans="2:13">
      <c r="B212" s="21"/>
      <c r="M212" s="282"/>
    </row>
    <row r="213" spans="2:13">
      <c r="B213" s="21"/>
      <c r="M213" s="282"/>
    </row>
    <row r="214" spans="2:13">
      <c r="B214" s="21"/>
      <c r="M214" s="282"/>
    </row>
    <row r="215" spans="2:13">
      <c r="B215" s="21"/>
      <c r="M215" s="282"/>
    </row>
    <row r="216" spans="2:13">
      <c r="B216" s="21"/>
      <c r="M216" s="282"/>
    </row>
    <row r="217" spans="2:13">
      <c r="B217" s="21"/>
      <c r="M217" s="282"/>
    </row>
    <row r="218" spans="2:13">
      <c r="B218" s="21"/>
      <c r="M218" s="282"/>
    </row>
    <row r="219" spans="2:13">
      <c r="B219" s="21"/>
      <c r="M219" s="282"/>
    </row>
    <row r="220" spans="2:13">
      <c r="B220" s="21"/>
      <c r="M220" s="282"/>
    </row>
    <row r="221" spans="2:13">
      <c r="B221" s="21"/>
      <c r="M221" s="282"/>
    </row>
    <row r="222" spans="2:13">
      <c r="B222" s="21"/>
      <c r="M222" s="282"/>
    </row>
    <row r="223" spans="2:13">
      <c r="B223" s="21"/>
      <c r="M223" s="282"/>
    </row>
    <row r="224" spans="2:13">
      <c r="B224" s="21"/>
      <c r="M224" s="282"/>
    </row>
    <row r="225" spans="2:13">
      <c r="B225" s="21"/>
      <c r="M225" s="282"/>
    </row>
    <row r="226" spans="2:13">
      <c r="B226" s="21"/>
      <c r="M226" s="282"/>
    </row>
    <row r="227" spans="2:13">
      <c r="B227" s="21"/>
      <c r="M227" s="282"/>
    </row>
    <row r="228" spans="2:13">
      <c r="B228" s="21"/>
      <c r="M228" s="282"/>
    </row>
    <row r="229" spans="2:13">
      <c r="B229" s="21"/>
      <c r="M229" s="282"/>
    </row>
    <row r="230" spans="2:13">
      <c r="B230" s="21"/>
      <c r="M230" s="282"/>
    </row>
    <row r="231" spans="2:13">
      <c r="B231" s="21"/>
      <c r="M231" s="282"/>
    </row>
    <row r="232" spans="2:13">
      <c r="B232" s="21"/>
      <c r="M232" s="282"/>
    </row>
    <row r="233" spans="2:13">
      <c r="B233" s="21"/>
      <c r="M233" s="282"/>
    </row>
    <row r="234" spans="2:13">
      <c r="B234" s="21"/>
      <c r="M234" s="282"/>
    </row>
    <row r="235" spans="2:13">
      <c r="B235" s="21"/>
      <c r="M235" s="282"/>
    </row>
    <row r="236" spans="2:13">
      <c r="B236" s="21"/>
      <c r="M236" s="282"/>
    </row>
    <row r="237" spans="2:13">
      <c r="B237" s="21"/>
      <c r="M237" s="282"/>
    </row>
    <row r="238" spans="2:13">
      <c r="B238" s="21"/>
      <c r="M238" s="282"/>
    </row>
    <row r="239" spans="2:13">
      <c r="B239" s="21"/>
      <c r="M239" s="282"/>
    </row>
    <row r="240" spans="2:13">
      <c r="B240" s="21"/>
      <c r="M240" s="282"/>
    </row>
    <row r="241" spans="2:13">
      <c r="B241" s="21"/>
      <c r="M241" s="282"/>
    </row>
    <row r="242" spans="2:13">
      <c r="B242" s="21"/>
      <c r="M242" s="282"/>
    </row>
    <row r="243" spans="2:13">
      <c r="B243" s="21"/>
      <c r="M243" s="282"/>
    </row>
    <row r="244" spans="2:13">
      <c r="B244" s="21"/>
      <c r="M244" s="282"/>
    </row>
    <row r="245" spans="2:13">
      <c r="B245" s="21"/>
      <c r="M245" s="282"/>
    </row>
    <row r="246" spans="2:13">
      <c r="B246" s="21"/>
      <c r="M246" s="282"/>
    </row>
    <row r="247" spans="2:13">
      <c r="B247" s="21"/>
      <c r="M247" s="282"/>
    </row>
    <row r="248" spans="2:13">
      <c r="B248" s="21"/>
      <c r="M248" s="282"/>
    </row>
    <row r="249" spans="2:13">
      <c r="B249" s="21"/>
      <c r="M249" s="282"/>
    </row>
    <row r="250" spans="2:13">
      <c r="B250" s="21"/>
      <c r="M250" s="282"/>
    </row>
    <row r="251" spans="2:13">
      <c r="B251" s="21"/>
      <c r="M251" s="282"/>
    </row>
    <row r="252" spans="2:13">
      <c r="B252" s="21"/>
      <c r="M252" s="282"/>
    </row>
    <row r="253" spans="2:13">
      <c r="B253" s="21"/>
      <c r="M253" s="282"/>
    </row>
    <row r="254" spans="2:13">
      <c r="B254" s="21"/>
      <c r="M254" s="282"/>
    </row>
    <row r="255" spans="2:13">
      <c r="B255" s="21"/>
      <c r="M255" s="282"/>
    </row>
    <row r="256" spans="2:13">
      <c r="B256" s="21"/>
      <c r="M256" s="282"/>
    </row>
    <row r="257" spans="2:13">
      <c r="B257" s="21"/>
      <c r="M257" s="282"/>
    </row>
    <row r="258" spans="2:13">
      <c r="B258" s="21"/>
      <c r="M258" s="282"/>
    </row>
    <row r="259" spans="2:13">
      <c r="B259" s="21"/>
      <c r="M259" s="282"/>
    </row>
    <row r="260" spans="2:13">
      <c r="B260" s="21"/>
      <c r="M260" s="282"/>
    </row>
    <row r="261" spans="2:13">
      <c r="B261" s="21"/>
      <c r="M261" s="282"/>
    </row>
    <row r="262" spans="2:13">
      <c r="B262" s="21"/>
      <c r="M262" s="282"/>
    </row>
    <row r="263" spans="2:13">
      <c r="B263" s="21"/>
      <c r="M263" s="282"/>
    </row>
    <row r="264" spans="2:13">
      <c r="B264" s="21"/>
      <c r="M264" s="282"/>
    </row>
    <row r="265" spans="2:13">
      <c r="B265" s="21"/>
      <c r="M265" s="282"/>
    </row>
    <row r="266" spans="2:13">
      <c r="B266" s="21"/>
      <c r="M266" s="282"/>
    </row>
    <row r="267" spans="2:13">
      <c r="B267" s="21"/>
      <c r="M267" s="282"/>
    </row>
    <row r="268" spans="2:13">
      <c r="B268" s="21"/>
      <c r="M268" s="282"/>
    </row>
    <row r="269" spans="2:13">
      <c r="B269" s="21"/>
      <c r="M269" s="282"/>
    </row>
    <row r="270" spans="2:13">
      <c r="B270" s="21"/>
      <c r="M270" s="282"/>
    </row>
    <row r="271" spans="2:13">
      <c r="B271" s="21"/>
      <c r="M271" s="282"/>
    </row>
    <row r="272" spans="2:13">
      <c r="B272" s="21"/>
      <c r="M272" s="282"/>
    </row>
    <row r="273" spans="2:13">
      <c r="B273" s="21"/>
      <c r="M273" s="282"/>
    </row>
    <row r="274" spans="2:13">
      <c r="B274" s="21"/>
      <c r="M274" s="282"/>
    </row>
    <row r="275" spans="2:13">
      <c r="B275" s="21"/>
      <c r="M275" s="282"/>
    </row>
    <row r="276" spans="2:13">
      <c r="B276" s="21"/>
      <c r="M276" s="282"/>
    </row>
    <row r="277" spans="2:13">
      <c r="B277" s="21"/>
      <c r="M277" s="282"/>
    </row>
    <row r="278" spans="2:13">
      <c r="B278" s="21"/>
      <c r="M278" s="282"/>
    </row>
    <row r="279" spans="2:13">
      <c r="B279" s="21"/>
      <c r="M279" s="282"/>
    </row>
    <row r="280" spans="2:13">
      <c r="B280" s="21"/>
      <c r="M280" s="282"/>
    </row>
    <row r="281" spans="2:13">
      <c r="B281" s="21"/>
      <c r="M281" s="282"/>
    </row>
    <row r="282" spans="2:13">
      <c r="B282" s="21"/>
      <c r="M282" s="282"/>
    </row>
    <row r="283" spans="2:13">
      <c r="B283" s="21"/>
      <c r="M283" s="282"/>
    </row>
    <row r="284" spans="2:13">
      <c r="B284" s="21"/>
      <c r="M284" s="282"/>
    </row>
    <row r="285" spans="2:13">
      <c r="B285" s="21"/>
      <c r="M285" s="282"/>
    </row>
    <row r="286" spans="2:13">
      <c r="B286" s="21"/>
      <c r="M286" s="282"/>
    </row>
    <row r="287" spans="2:13">
      <c r="B287" s="21"/>
      <c r="M287" s="282"/>
    </row>
    <row r="288" spans="2:13">
      <c r="B288" s="21"/>
      <c r="M288" s="282"/>
    </row>
    <row r="289" spans="2:13">
      <c r="B289" s="21"/>
      <c r="M289" s="282"/>
    </row>
    <row r="290" spans="2:13">
      <c r="B290" s="21"/>
      <c r="M290" s="282"/>
    </row>
    <row r="291" spans="2:13">
      <c r="B291" s="21"/>
      <c r="M291" s="282"/>
    </row>
    <row r="292" spans="2:13">
      <c r="B292" s="21"/>
      <c r="M292" s="282"/>
    </row>
    <row r="293" spans="2:13">
      <c r="B293" s="21"/>
      <c r="M293" s="282"/>
    </row>
    <row r="294" spans="2:13">
      <c r="B294" s="21"/>
      <c r="M294" s="282"/>
    </row>
    <row r="295" spans="2:13">
      <c r="B295" s="21"/>
      <c r="M295" s="282"/>
    </row>
    <row r="296" spans="2:13">
      <c r="B296" s="21"/>
      <c r="M296" s="282"/>
    </row>
    <row r="297" spans="2:13">
      <c r="B297" s="21"/>
      <c r="M297" s="282"/>
    </row>
    <row r="298" spans="2:13">
      <c r="B298" s="21"/>
      <c r="M298" s="282"/>
    </row>
    <row r="299" spans="2:13">
      <c r="B299" s="21"/>
      <c r="M299" s="282"/>
    </row>
    <row r="300" spans="2:13">
      <c r="B300" s="21"/>
      <c r="M300" s="282"/>
    </row>
    <row r="301" spans="2:13">
      <c r="B301" s="21"/>
      <c r="M301" s="282"/>
    </row>
    <row r="302" spans="2:13">
      <c r="B302" s="21"/>
      <c r="M302" s="282"/>
    </row>
    <row r="303" spans="2:13">
      <c r="B303" s="21"/>
      <c r="M303" s="282"/>
    </row>
    <row r="304" spans="2:13">
      <c r="B304" s="21"/>
      <c r="M304" s="282"/>
    </row>
    <row r="305" spans="2:13">
      <c r="B305" s="21"/>
      <c r="M305" s="282"/>
    </row>
    <row r="306" spans="2:13">
      <c r="B306" s="21"/>
      <c r="M306" s="282"/>
    </row>
    <row r="307" spans="2:13">
      <c r="B307" s="21"/>
      <c r="M307" s="282"/>
    </row>
    <row r="308" spans="2:13">
      <c r="B308" s="21"/>
      <c r="M308" s="282"/>
    </row>
    <row r="309" spans="2:13">
      <c r="B309" s="21"/>
      <c r="M309" s="282"/>
    </row>
    <row r="310" spans="2:13">
      <c r="B310" s="21"/>
      <c r="M310" s="282"/>
    </row>
    <row r="311" spans="2:13">
      <c r="B311" s="21"/>
      <c r="M311" s="282"/>
    </row>
    <row r="312" spans="2:13">
      <c r="B312" s="21"/>
      <c r="M312" s="282"/>
    </row>
    <row r="313" spans="2:13">
      <c r="B313" s="21"/>
      <c r="M313" s="282"/>
    </row>
    <row r="314" spans="2:13">
      <c r="B314" s="21"/>
      <c r="M314" s="282"/>
    </row>
    <row r="315" spans="2:13">
      <c r="B315" s="21"/>
      <c r="M315" s="282"/>
    </row>
    <row r="316" spans="2:13">
      <c r="B316" s="21"/>
      <c r="M316" s="282"/>
    </row>
    <row r="317" spans="2:13">
      <c r="B317" s="21"/>
      <c r="M317" s="282"/>
    </row>
    <row r="318" spans="2:13">
      <c r="B318" s="21"/>
      <c r="M318" s="282"/>
    </row>
    <row r="319" spans="2:13">
      <c r="B319" s="21"/>
      <c r="M319" s="282"/>
    </row>
    <row r="320" spans="2:13">
      <c r="B320" s="21"/>
      <c r="M320" s="282"/>
    </row>
    <row r="321" spans="2:13">
      <c r="B321" s="21"/>
      <c r="M321" s="282"/>
    </row>
    <row r="322" spans="2:13">
      <c r="B322" s="21"/>
      <c r="M322" s="282"/>
    </row>
    <row r="323" spans="2:13">
      <c r="B323" s="21"/>
      <c r="M323" s="282"/>
    </row>
    <row r="324" spans="2:13">
      <c r="B324" s="21"/>
      <c r="M324" s="282"/>
    </row>
    <row r="325" spans="2:13">
      <c r="B325" s="21"/>
      <c r="M325" s="282"/>
    </row>
    <row r="326" spans="2:13">
      <c r="B326" s="21"/>
      <c r="M326" s="282"/>
    </row>
    <row r="327" spans="2:13">
      <c r="B327" s="21"/>
      <c r="M327" s="282"/>
    </row>
    <row r="328" spans="2:13">
      <c r="B328" s="21"/>
      <c r="M328" s="282"/>
    </row>
    <row r="329" spans="2:13">
      <c r="B329" s="21"/>
      <c r="M329" s="282"/>
    </row>
    <row r="330" spans="2:13">
      <c r="B330" s="21"/>
      <c r="M330" s="282"/>
    </row>
    <row r="331" spans="2:13">
      <c r="B331" s="21"/>
      <c r="M331" s="282"/>
    </row>
    <row r="332" spans="2:13">
      <c r="B332" s="21"/>
      <c r="M332" s="282"/>
    </row>
    <row r="333" spans="2:13">
      <c r="B333" s="21"/>
      <c r="M333" s="282"/>
    </row>
    <row r="334" spans="2:13">
      <c r="B334" s="21"/>
      <c r="M334" s="282"/>
    </row>
    <row r="335" spans="2:13">
      <c r="B335" s="21"/>
      <c r="M335" s="282"/>
    </row>
    <row r="336" spans="2:13">
      <c r="B336" s="21"/>
      <c r="M336" s="282"/>
    </row>
    <row r="337" spans="2:13">
      <c r="B337" s="21"/>
      <c r="M337" s="282"/>
    </row>
    <row r="338" spans="2:13">
      <c r="B338" s="21"/>
      <c r="M338" s="282"/>
    </row>
    <row r="339" spans="2:13">
      <c r="B339" s="21"/>
      <c r="M339" s="282"/>
    </row>
    <row r="340" spans="2:13">
      <c r="B340" s="21"/>
      <c r="M340" s="282"/>
    </row>
    <row r="341" spans="2:13">
      <c r="B341" s="21"/>
      <c r="M341" s="282"/>
    </row>
    <row r="342" spans="2:13">
      <c r="B342" s="21"/>
      <c r="M342" s="282"/>
    </row>
    <row r="343" spans="2:13">
      <c r="B343" s="21"/>
      <c r="M343" s="282"/>
    </row>
    <row r="344" spans="2:13">
      <c r="B344" s="21"/>
      <c r="M344" s="282"/>
    </row>
    <row r="345" spans="2:13">
      <c r="B345" s="21"/>
      <c r="M345" s="282"/>
    </row>
    <row r="346" spans="2:13">
      <c r="B346" s="21"/>
      <c r="M346" s="282"/>
    </row>
    <row r="347" spans="2:13">
      <c r="B347" s="21"/>
      <c r="M347" s="282"/>
    </row>
    <row r="348" spans="2:13">
      <c r="B348" s="21"/>
      <c r="M348" s="282"/>
    </row>
    <row r="349" spans="2:13">
      <c r="B349" s="21"/>
      <c r="M349" s="282"/>
    </row>
    <row r="350" spans="2:13">
      <c r="B350" s="21"/>
      <c r="M350" s="282"/>
    </row>
    <row r="351" spans="2:13">
      <c r="B351" s="21"/>
      <c r="M351" s="282"/>
    </row>
    <row r="352" spans="2:13">
      <c r="B352" s="21"/>
      <c r="M352" s="282"/>
    </row>
    <row r="353" spans="2:13">
      <c r="B353" s="21"/>
      <c r="M353" s="282"/>
    </row>
    <row r="354" spans="2:13">
      <c r="B354" s="21"/>
      <c r="M354" s="282"/>
    </row>
    <row r="355" spans="2:13">
      <c r="B355" s="21"/>
      <c r="M355" s="282"/>
    </row>
    <row r="356" spans="2:13">
      <c r="B356" s="21"/>
      <c r="M356" s="282"/>
    </row>
    <row r="357" spans="2:13">
      <c r="B357" s="21"/>
      <c r="M357" s="282"/>
    </row>
    <row r="358" spans="2:13">
      <c r="B358" s="21"/>
      <c r="M358" s="282"/>
    </row>
    <row r="359" spans="2:13">
      <c r="B359" s="21"/>
      <c r="M359" s="282"/>
    </row>
    <row r="360" spans="2:13">
      <c r="B360" s="21"/>
      <c r="M360" s="282"/>
    </row>
    <row r="361" spans="2:13">
      <c r="B361" s="21"/>
      <c r="M361" s="282"/>
    </row>
    <row r="362" spans="2:13">
      <c r="B362" s="21"/>
      <c r="M362" s="282"/>
    </row>
    <row r="363" spans="2:13">
      <c r="B363" s="21"/>
      <c r="M363" s="282"/>
    </row>
    <row r="364" spans="2:13">
      <c r="B364" s="21"/>
      <c r="M364" s="282"/>
    </row>
    <row r="365" spans="2:13">
      <c r="B365" s="21"/>
      <c r="M365" s="282"/>
    </row>
    <row r="366" spans="2:13">
      <c r="B366" s="21"/>
      <c r="M366" s="282"/>
    </row>
    <row r="367" spans="2:13">
      <c r="B367" s="21"/>
      <c r="M367" s="282"/>
    </row>
    <row r="368" spans="2:13">
      <c r="B368" s="21"/>
      <c r="M368" s="282"/>
    </row>
    <row r="369" spans="2:13">
      <c r="B369" s="21"/>
      <c r="M369" s="282"/>
    </row>
    <row r="370" spans="2:13">
      <c r="B370" s="21"/>
      <c r="M370" s="282"/>
    </row>
    <row r="371" spans="2:13">
      <c r="B371" s="21"/>
      <c r="M371" s="282"/>
    </row>
    <row r="372" spans="2:13">
      <c r="B372" s="21"/>
      <c r="M372" s="282"/>
    </row>
    <row r="373" spans="2:13">
      <c r="B373" s="21"/>
      <c r="M373" s="282"/>
    </row>
    <row r="374" spans="2:13">
      <c r="B374" s="21"/>
      <c r="M374" s="282"/>
    </row>
    <row r="375" spans="2:13">
      <c r="B375" s="21"/>
      <c r="M375" s="282"/>
    </row>
    <row r="376" spans="2:13">
      <c r="B376" s="21"/>
      <c r="M376" s="282"/>
    </row>
    <row r="377" spans="2:13">
      <c r="B377" s="21"/>
      <c r="M377" s="282"/>
    </row>
    <row r="378" spans="2:13">
      <c r="B378" s="21"/>
      <c r="M378" s="282"/>
    </row>
    <row r="379" spans="2:13">
      <c r="B379" s="21"/>
      <c r="M379" s="282"/>
    </row>
    <row r="380" spans="2:13">
      <c r="B380" s="21"/>
      <c r="M380" s="282"/>
    </row>
    <row r="381" spans="2:13">
      <c r="B381" s="21"/>
      <c r="M381" s="282"/>
    </row>
    <row r="382" spans="2:13">
      <c r="B382" s="21"/>
      <c r="M382" s="282"/>
    </row>
    <row r="383" spans="2:13">
      <c r="B383" s="21"/>
      <c r="M383" s="282"/>
    </row>
    <row r="384" spans="2:13">
      <c r="B384" s="21"/>
      <c r="M384" s="282"/>
    </row>
    <row r="385" spans="2:13">
      <c r="B385" s="21"/>
      <c r="M385" s="282"/>
    </row>
    <row r="386" spans="2:13">
      <c r="B386" s="21"/>
      <c r="M386" s="282"/>
    </row>
    <row r="387" spans="2:13">
      <c r="B387" s="21"/>
      <c r="M387" s="282"/>
    </row>
    <row r="388" spans="2:13">
      <c r="B388" s="21"/>
      <c r="M388" s="282"/>
    </row>
    <row r="389" spans="2:13">
      <c r="B389" s="21"/>
      <c r="M389" s="282"/>
    </row>
    <row r="390" spans="2:13">
      <c r="B390" s="21"/>
      <c r="M390" s="282"/>
    </row>
    <row r="391" spans="2:13">
      <c r="B391" s="21"/>
      <c r="M391" s="282"/>
    </row>
    <row r="392" spans="2:13">
      <c r="B392" s="21"/>
      <c r="M392" s="282"/>
    </row>
    <row r="393" spans="2:13">
      <c r="B393" s="21"/>
      <c r="M393" s="282"/>
    </row>
    <row r="394" spans="2:13">
      <c r="B394" s="21"/>
      <c r="M394" s="282"/>
    </row>
    <row r="395" spans="2:13">
      <c r="B395" s="21"/>
      <c r="M395" s="282"/>
    </row>
    <row r="396" spans="2:13">
      <c r="B396" s="21"/>
      <c r="M396" s="282"/>
    </row>
    <row r="397" spans="2:13">
      <c r="B397" s="21"/>
      <c r="M397" s="282"/>
    </row>
    <row r="398" spans="2:13">
      <c r="B398" s="21"/>
      <c r="M398" s="282"/>
    </row>
    <row r="399" spans="2:13">
      <c r="B399" s="21"/>
      <c r="M399" s="282"/>
    </row>
    <row r="400" spans="2:13">
      <c r="B400" s="21"/>
      <c r="M400" s="282"/>
    </row>
    <row r="401" spans="2:13">
      <c r="B401" s="21"/>
      <c r="M401" s="282"/>
    </row>
    <row r="402" spans="2:13">
      <c r="B402" s="21"/>
      <c r="M402" s="282"/>
    </row>
    <row r="403" spans="2:13">
      <c r="B403" s="21"/>
      <c r="M403" s="282"/>
    </row>
    <row r="404" spans="2:13">
      <c r="B404" s="21"/>
      <c r="M404" s="282"/>
    </row>
    <row r="405" spans="2:13">
      <c r="B405" s="21"/>
      <c r="M405" s="282"/>
    </row>
    <row r="406" spans="2:13">
      <c r="B406" s="21"/>
      <c r="M406" s="282"/>
    </row>
    <row r="407" spans="2:13">
      <c r="B407" s="21"/>
      <c r="M407" s="282"/>
    </row>
    <row r="408" spans="2:13">
      <c r="B408" s="21"/>
      <c r="M408" s="282"/>
    </row>
    <row r="409" spans="2:13">
      <c r="B409" s="21"/>
      <c r="M409" s="282"/>
    </row>
    <row r="410" spans="2:13">
      <c r="B410" s="21"/>
      <c r="M410" s="282"/>
    </row>
    <row r="411" spans="2:13">
      <c r="B411" s="21"/>
      <c r="M411" s="282"/>
    </row>
    <row r="412" spans="2:13">
      <c r="B412" s="21"/>
      <c r="M412" s="282"/>
    </row>
    <row r="413" spans="2:13">
      <c r="B413" s="21"/>
      <c r="M413" s="282"/>
    </row>
    <row r="414" spans="2:13">
      <c r="B414" s="21"/>
      <c r="M414" s="282"/>
    </row>
    <row r="415" spans="2:13">
      <c r="B415" s="21"/>
      <c r="M415" s="282"/>
    </row>
    <row r="416" spans="2:13">
      <c r="B416" s="21"/>
      <c r="M416" s="282"/>
    </row>
    <row r="417" spans="2:13">
      <c r="B417" s="21"/>
      <c r="M417" s="282"/>
    </row>
    <row r="418" spans="2:13">
      <c r="B418" s="21"/>
      <c r="M418" s="282"/>
    </row>
    <row r="419" spans="2:13">
      <c r="B419" s="21"/>
      <c r="M419" s="282"/>
    </row>
    <row r="420" spans="2:13">
      <c r="B420" s="21"/>
      <c r="M420" s="282"/>
    </row>
    <row r="421" spans="2:13">
      <c r="B421" s="21"/>
      <c r="M421" s="282"/>
    </row>
    <row r="422" spans="2:13">
      <c r="B422" s="21"/>
      <c r="M422" s="282"/>
    </row>
    <row r="423" spans="2:13">
      <c r="B423" s="21"/>
      <c r="M423" s="282"/>
    </row>
    <row r="424" spans="2:13">
      <c r="B424" s="21"/>
      <c r="M424" s="282"/>
    </row>
    <row r="425" spans="2:13">
      <c r="B425" s="21"/>
      <c r="M425" s="282"/>
    </row>
    <row r="426" spans="2:13">
      <c r="B426" s="21"/>
      <c r="M426" s="282"/>
    </row>
    <row r="427" spans="2:13">
      <c r="B427" s="21"/>
      <c r="M427" s="282"/>
    </row>
    <row r="428" spans="2:13">
      <c r="B428" s="21"/>
      <c r="M428" s="282"/>
    </row>
    <row r="429" spans="2:13">
      <c r="B429" s="21"/>
      <c r="M429" s="282"/>
    </row>
    <row r="430" spans="2:13">
      <c r="B430" s="21"/>
      <c r="M430" s="282"/>
    </row>
    <row r="431" spans="2:13">
      <c r="B431" s="21"/>
      <c r="M431" s="282"/>
    </row>
    <row r="432" spans="2:13">
      <c r="B432" s="21"/>
      <c r="M432" s="282"/>
    </row>
    <row r="433" spans="2:13">
      <c r="B433" s="21"/>
      <c r="M433" s="282"/>
    </row>
    <row r="434" spans="2:13">
      <c r="B434" s="21"/>
      <c r="M434" s="282"/>
    </row>
    <row r="435" spans="2:13">
      <c r="B435" s="21"/>
      <c r="M435" s="282"/>
    </row>
    <row r="436" spans="2:13">
      <c r="B436" s="21"/>
      <c r="M436" s="282"/>
    </row>
    <row r="437" spans="2:13">
      <c r="B437" s="21"/>
      <c r="M437" s="282"/>
    </row>
    <row r="438" spans="2:13">
      <c r="B438" s="21"/>
      <c r="M438" s="282"/>
    </row>
    <row r="439" spans="2:13">
      <c r="B439" s="21"/>
      <c r="M439" s="282"/>
    </row>
    <row r="440" spans="2:13">
      <c r="B440" s="21"/>
      <c r="M440" s="282"/>
    </row>
    <row r="441" spans="2:13">
      <c r="B441" s="21"/>
      <c r="M441" s="282"/>
    </row>
    <row r="442" spans="2:13">
      <c r="B442" s="21"/>
      <c r="M442" s="282"/>
    </row>
    <row r="443" spans="2:13">
      <c r="B443" s="21"/>
      <c r="M443" s="282"/>
    </row>
    <row r="444" spans="2:13">
      <c r="B444" s="21"/>
      <c r="M444" s="282"/>
    </row>
    <row r="445" spans="2:13">
      <c r="B445" s="21"/>
      <c r="M445" s="282"/>
    </row>
    <row r="446" spans="2:13">
      <c r="B446" s="21"/>
      <c r="M446" s="282"/>
    </row>
    <row r="447" spans="2:13">
      <c r="B447" s="21"/>
      <c r="M447" s="282"/>
    </row>
    <row r="448" spans="2:13">
      <c r="B448" s="21"/>
      <c r="M448" s="282"/>
    </row>
    <row r="449" spans="2:13">
      <c r="B449" s="21"/>
      <c r="M449" s="282"/>
    </row>
    <row r="450" spans="2:13">
      <c r="B450" s="21"/>
      <c r="M450" s="282"/>
    </row>
    <row r="451" spans="2:13">
      <c r="B451" s="21"/>
      <c r="M451" s="282"/>
    </row>
    <row r="452" spans="2:13">
      <c r="B452" s="21"/>
      <c r="M452" s="282"/>
    </row>
    <row r="453" spans="2:13">
      <c r="B453" s="21"/>
      <c r="M453" s="282"/>
    </row>
    <row r="454" spans="2:13">
      <c r="B454" s="21"/>
      <c r="M454" s="282"/>
    </row>
    <row r="455" spans="2:13">
      <c r="B455" s="21"/>
      <c r="M455" s="282"/>
    </row>
    <row r="456" spans="2:13">
      <c r="B456" s="21"/>
      <c r="M456" s="282"/>
    </row>
    <row r="457" spans="2:13">
      <c r="B457" s="21"/>
      <c r="M457" s="282"/>
    </row>
    <row r="458" spans="2:13">
      <c r="B458" s="21"/>
      <c r="M458" s="282"/>
    </row>
    <row r="459" spans="2:13">
      <c r="B459" s="21"/>
      <c r="M459" s="282"/>
    </row>
    <row r="460" spans="2:13">
      <c r="B460" s="21"/>
      <c r="M460" s="282"/>
    </row>
    <row r="461" spans="2:13">
      <c r="B461" s="21"/>
      <c r="M461" s="282"/>
    </row>
    <row r="462" spans="2:13">
      <c r="B462" s="21"/>
      <c r="M462" s="282"/>
    </row>
    <row r="463" spans="2:13">
      <c r="B463" s="21"/>
      <c r="M463" s="282"/>
    </row>
    <row r="464" spans="2:13">
      <c r="B464" s="21"/>
      <c r="M464" s="282"/>
    </row>
    <row r="465" spans="2:13">
      <c r="B465" s="21"/>
      <c r="M465" s="282"/>
    </row>
    <row r="466" spans="2:13">
      <c r="B466" s="21"/>
      <c r="M466" s="282"/>
    </row>
    <row r="467" spans="2:13">
      <c r="B467" s="21"/>
      <c r="M467" s="282"/>
    </row>
    <row r="468" spans="2:13">
      <c r="B468" s="21"/>
      <c r="M468" s="282"/>
    </row>
    <row r="469" spans="2:13">
      <c r="B469" s="21"/>
      <c r="M469" s="282"/>
    </row>
    <row r="470" spans="2:13">
      <c r="B470" s="21"/>
      <c r="M470" s="282"/>
    </row>
    <row r="471" spans="2:13">
      <c r="B471" s="21"/>
      <c r="M471" s="282"/>
    </row>
    <row r="472" spans="2:13">
      <c r="B472" s="21"/>
      <c r="M472" s="282"/>
    </row>
    <row r="473" spans="2:13">
      <c r="B473" s="21"/>
      <c r="M473" s="282"/>
    </row>
    <row r="474" spans="2:13">
      <c r="B474" s="21"/>
      <c r="M474" s="282"/>
    </row>
    <row r="475" spans="2:13">
      <c r="B475" s="21"/>
      <c r="M475" s="282"/>
    </row>
    <row r="476" spans="2:13">
      <c r="B476" s="21"/>
      <c r="M476" s="282"/>
    </row>
    <row r="477" spans="2:13">
      <c r="B477" s="21"/>
      <c r="M477" s="282"/>
    </row>
    <row r="478" spans="2:13">
      <c r="B478" s="21"/>
      <c r="M478" s="282"/>
    </row>
    <row r="479" spans="2:13">
      <c r="B479" s="21"/>
      <c r="M479" s="282"/>
    </row>
    <row r="480" spans="2:13">
      <c r="B480" s="21"/>
      <c r="M480" s="282"/>
    </row>
    <row r="481" spans="2:13">
      <c r="B481" s="21"/>
      <c r="M481" s="282"/>
    </row>
    <row r="482" spans="2:13">
      <c r="B482" s="21"/>
      <c r="M482" s="282"/>
    </row>
    <row r="483" spans="2:13">
      <c r="B483" s="21"/>
      <c r="M483" s="282"/>
    </row>
    <row r="484" spans="2:13">
      <c r="B484" s="21"/>
      <c r="M484" s="282"/>
    </row>
    <row r="485" spans="2:13">
      <c r="B485" s="21"/>
      <c r="M485" s="282"/>
    </row>
    <row r="486" spans="2:13">
      <c r="B486" s="21"/>
      <c r="M486" s="282"/>
    </row>
    <row r="487" spans="2:13">
      <c r="B487" s="21"/>
      <c r="M487" s="282"/>
    </row>
    <row r="488" spans="2:13">
      <c r="B488" s="21"/>
      <c r="M488" s="282"/>
    </row>
    <row r="489" spans="2:13">
      <c r="B489" s="21"/>
      <c r="M489" s="282"/>
    </row>
    <row r="490" spans="2:13">
      <c r="B490" s="21"/>
      <c r="M490" s="282"/>
    </row>
    <row r="491" spans="2:13">
      <c r="B491" s="21"/>
      <c r="M491" s="282"/>
    </row>
    <row r="492" spans="2:13">
      <c r="B492" s="21"/>
      <c r="M492" s="282"/>
    </row>
    <row r="493" spans="2:13">
      <c r="B493" s="21"/>
      <c r="M493" s="282"/>
    </row>
    <row r="494" spans="2:13">
      <c r="B494" s="21"/>
      <c r="M494" s="282"/>
    </row>
    <row r="495" spans="2:13">
      <c r="B495" s="21"/>
      <c r="M495" s="282"/>
    </row>
    <row r="496" spans="2:13">
      <c r="B496" s="21"/>
      <c r="M496" s="282"/>
    </row>
    <row r="497" spans="2:13">
      <c r="B497" s="21"/>
      <c r="M497" s="282"/>
    </row>
    <row r="498" spans="2:13">
      <c r="B498" s="21"/>
      <c r="M498" s="282"/>
    </row>
    <row r="499" spans="2:13">
      <c r="B499" s="21"/>
      <c r="M499" s="282"/>
    </row>
    <row r="500" spans="2:13">
      <c r="B500" s="21"/>
      <c r="M500" s="282"/>
    </row>
    <row r="501" spans="2:13">
      <c r="B501" s="21"/>
      <c r="M501" s="282"/>
    </row>
    <row r="502" spans="2:13">
      <c r="B502" s="21"/>
      <c r="M502" s="282"/>
    </row>
    <row r="503" spans="2:13">
      <c r="B503" s="21"/>
      <c r="M503" s="282"/>
    </row>
    <row r="504" spans="2:13">
      <c r="B504" s="21"/>
      <c r="M504" s="282"/>
    </row>
    <row r="505" spans="2:13">
      <c r="B505" s="21"/>
      <c r="M505" s="282"/>
    </row>
    <row r="506" spans="2:13">
      <c r="B506" s="21"/>
      <c r="M506" s="282"/>
    </row>
    <row r="507" spans="2:13">
      <c r="B507" s="21"/>
      <c r="M507" s="282"/>
    </row>
    <row r="508" spans="2:13">
      <c r="B508" s="21"/>
      <c r="M508" s="282"/>
    </row>
    <row r="509" spans="2:13">
      <c r="B509" s="21"/>
      <c r="M509" s="282"/>
    </row>
    <row r="510" spans="2:13">
      <c r="B510" s="21"/>
      <c r="M510" s="282"/>
    </row>
    <row r="511" spans="2:13">
      <c r="B511" s="21"/>
      <c r="M511" s="282"/>
    </row>
    <row r="512" spans="2:13">
      <c r="B512" s="21"/>
      <c r="M512" s="282"/>
    </row>
    <row r="513" spans="2:13">
      <c r="B513" s="21"/>
      <c r="M513" s="282"/>
    </row>
    <row r="514" spans="2:13">
      <c r="B514" s="21"/>
      <c r="M514" s="282"/>
    </row>
    <row r="515" spans="2:13">
      <c r="B515" s="21"/>
      <c r="M515" s="282"/>
    </row>
    <row r="516" spans="2:13">
      <c r="B516" s="21"/>
      <c r="M516" s="282"/>
    </row>
    <row r="517" spans="2:13">
      <c r="B517" s="21"/>
      <c r="M517" s="282"/>
    </row>
    <row r="518" spans="2:13">
      <c r="B518" s="21"/>
      <c r="M518" s="282"/>
    </row>
    <row r="519" spans="2:13">
      <c r="B519" s="21"/>
      <c r="M519" s="282"/>
    </row>
    <row r="520" spans="2:13">
      <c r="B520" s="21"/>
      <c r="M520" s="282"/>
    </row>
    <row r="521" spans="2:13">
      <c r="B521" s="21"/>
      <c r="M521" s="282"/>
    </row>
    <row r="522" spans="2:13">
      <c r="B522" s="21"/>
      <c r="M522" s="282"/>
    </row>
    <row r="523" spans="2:13">
      <c r="B523" s="21"/>
      <c r="M523" s="282"/>
    </row>
    <row r="524" spans="2:13">
      <c r="B524" s="21"/>
      <c r="M524" s="282"/>
    </row>
    <row r="525" spans="2:13">
      <c r="B525" s="21"/>
      <c r="M525" s="282"/>
    </row>
    <row r="526" spans="2:13">
      <c r="B526" s="21"/>
      <c r="M526" s="282"/>
    </row>
    <row r="527" spans="2:13">
      <c r="B527" s="21"/>
      <c r="M527" s="282"/>
    </row>
    <row r="528" spans="2:13">
      <c r="B528" s="21"/>
      <c r="M528" s="282"/>
    </row>
    <row r="529" spans="2:13">
      <c r="B529" s="21"/>
      <c r="M529" s="282"/>
    </row>
    <row r="530" spans="2:13">
      <c r="B530" s="21"/>
      <c r="M530" s="282"/>
    </row>
    <row r="531" spans="2:13">
      <c r="B531" s="21"/>
      <c r="M531" s="282"/>
    </row>
    <row r="532" spans="2:13">
      <c r="B532" s="21"/>
      <c r="M532" s="282"/>
    </row>
    <row r="533" spans="2:13">
      <c r="B533" s="21"/>
      <c r="M533" s="282"/>
    </row>
    <row r="534" spans="2:13">
      <c r="B534" s="21"/>
      <c r="M534" s="282"/>
    </row>
    <row r="535" spans="2:13">
      <c r="B535" s="21"/>
      <c r="M535" s="282"/>
    </row>
    <row r="536" spans="2:13">
      <c r="B536" s="21"/>
      <c r="M536" s="282"/>
    </row>
    <row r="537" spans="2:13">
      <c r="B537" s="21"/>
      <c r="M537" s="282"/>
    </row>
    <row r="538" spans="2:13">
      <c r="B538" s="21"/>
      <c r="M538" s="282"/>
    </row>
    <row r="539" spans="2:13">
      <c r="B539" s="21"/>
      <c r="M539" s="282"/>
    </row>
    <row r="540" spans="2:13">
      <c r="B540" s="21"/>
      <c r="M540" s="282"/>
    </row>
    <row r="541" spans="2:13">
      <c r="B541" s="21"/>
      <c r="M541" s="282"/>
    </row>
    <row r="542" spans="2:13">
      <c r="B542" s="21"/>
      <c r="M542" s="282"/>
    </row>
    <row r="543" spans="2:13">
      <c r="B543" s="21"/>
      <c r="M543" s="282"/>
    </row>
    <row r="544" spans="2:13">
      <c r="B544" s="21"/>
      <c r="M544" s="282"/>
    </row>
    <row r="545" spans="2:13">
      <c r="B545" s="21"/>
      <c r="M545" s="282"/>
    </row>
    <row r="546" spans="2:13">
      <c r="B546" s="21"/>
      <c r="M546" s="282"/>
    </row>
    <row r="547" spans="2:13">
      <c r="B547" s="21"/>
      <c r="M547" s="282"/>
    </row>
    <row r="548" spans="2:13">
      <c r="B548" s="21"/>
      <c r="M548" s="282"/>
    </row>
    <row r="549" spans="2:13">
      <c r="B549" s="21"/>
      <c r="M549" s="282"/>
    </row>
    <row r="550" spans="2:13">
      <c r="B550" s="21"/>
      <c r="M550" s="282"/>
    </row>
    <row r="551" spans="2:13">
      <c r="B551" s="21"/>
      <c r="M551" s="282"/>
    </row>
    <row r="552" spans="2:13">
      <c r="B552" s="21"/>
      <c r="M552" s="282"/>
    </row>
    <row r="553" spans="2:13">
      <c r="B553" s="21"/>
      <c r="M553" s="282"/>
    </row>
    <row r="554" spans="2:13">
      <c r="B554" s="21"/>
      <c r="M554" s="282"/>
    </row>
    <row r="555" spans="2:13">
      <c r="B555" s="21"/>
      <c r="M555" s="282"/>
    </row>
    <row r="556" spans="2:13">
      <c r="B556" s="21"/>
      <c r="M556" s="282"/>
    </row>
    <row r="557" spans="2:13">
      <c r="B557" s="21"/>
      <c r="M557" s="282"/>
    </row>
    <row r="558" spans="2:13">
      <c r="B558" s="21"/>
      <c r="M558" s="282"/>
    </row>
    <row r="559" spans="2:13">
      <c r="B559" s="21"/>
      <c r="M559" s="282"/>
    </row>
    <row r="560" spans="2:13">
      <c r="B560" s="21"/>
      <c r="M560" s="282"/>
    </row>
    <row r="561" spans="2:13">
      <c r="B561" s="21"/>
      <c r="M561" s="282"/>
    </row>
    <row r="562" spans="2:13">
      <c r="B562" s="21"/>
      <c r="M562" s="282"/>
    </row>
    <row r="563" spans="2:13">
      <c r="B563" s="21"/>
      <c r="M563" s="282"/>
    </row>
    <row r="564" spans="2:13">
      <c r="B564" s="21"/>
      <c r="M564" s="282"/>
    </row>
    <row r="565" spans="2:13">
      <c r="B565" s="21"/>
      <c r="M565" s="282"/>
    </row>
    <row r="566" spans="2:13">
      <c r="B566" s="21"/>
      <c r="M566" s="282"/>
    </row>
    <row r="567" spans="2:13">
      <c r="B567" s="21"/>
      <c r="M567" s="282"/>
    </row>
    <row r="568" spans="2:13">
      <c r="B568" s="21"/>
      <c r="M568" s="282"/>
    </row>
    <row r="569" spans="2:13">
      <c r="B569" s="21"/>
      <c r="M569" s="282"/>
    </row>
    <row r="570" spans="2:13">
      <c r="B570" s="21"/>
      <c r="M570" s="282"/>
    </row>
    <row r="571" spans="2:13">
      <c r="B571" s="21"/>
      <c r="M571" s="282"/>
    </row>
    <row r="572" spans="2:13">
      <c r="B572" s="21"/>
      <c r="M572" s="282"/>
    </row>
    <row r="573" spans="2:13">
      <c r="B573" s="21"/>
      <c r="M573" s="282"/>
    </row>
    <row r="574" spans="2:13">
      <c r="B574" s="21"/>
      <c r="M574" s="282"/>
    </row>
    <row r="575" spans="2:13">
      <c r="B575" s="21"/>
      <c r="M575" s="282"/>
    </row>
    <row r="576" spans="2:13">
      <c r="B576" s="21"/>
      <c r="M576" s="282"/>
    </row>
    <row r="577" spans="2:13">
      <c r="B577" s="21"/>
      <c r="M577" s="282"/>
    </row>
    <row r="578" spans="2:13">
      <c r="B578" s="21"/>
      <c r="M578" s="282"/>
    </row>
    <row r="579" spans="2:13">
      <c r="B579" s="21"/>
      <c r="M579" s="282"/>
    </row>
    <row r="580" spans="2:13">
      <c r="B580" s="21"/>
      <c r="M580" s="282"/>
    </row>
    <row r="581" spans="2:13">
      <c r="B581" s="21"/>
      <c r="M581" s="282"/>
    </row>
    <row r="582" spans="2:13">
      <c r="B582" s="21"/>
      <c r="M582" s="282"/>
    </row>
    <row r="583" spans="2:13">
      <c r="B583" s="21"/>
      <c r="M583" s="282"/>
    </row>
    <row r="584" spans="2:13">
      <c r="B584" s="21"/>
      <c r="M584" s="282"/>
    </row>
    <row r="585" spans="2:13">
      <c r="B585" s="21"/>
      <c r="M585" s="282"/>
    </row>
    <row r="586" spans="2:13">
      <c r="B586" s="21"/>
      <c r="M586" s="282"/>
    </row>
    <row r="587" spans="2:13">
      <c r="B587" s="21"/>
      <c r="M587" s="282"/>
    </row>
    <row r="588" spans="2:13">
      <c r="B588" s="21"/>
      <c r="M588" s="282"/>
    </row>
    <row r="589" spans="2:13">
      <c r="B589" s="21"/>
      <c r="M589" s="282"/>
    </row>
    <row r="590" spans="2:13">
      <c r="B590" s="21"/>
      <c r="M590" s="282"/>
    </row>
    <row r="591" spans="2:13">
      <c r="B591" s="21"/>
      <c r="M591" s="282"/>
    </row>
    <row r="592" spans="2:13">
      <c r="B592" s="21"/>
      <c r="M592" s="282"/>
    </row>
    <row r="593" spans="2:13">
      <c r="B593" s="21"/>
      <c r="M593" s="282"/>
    </row>
    <row r="594" spans="2:13">
      <c r="B594" s="21"/>
      <c r="M594" s="282"/>
    </row>
    <row r="595" spans="2:13">
      <c r="B595" s="21"/>
      <c r="M595" s="282"/>
    </row>
    <row r="596" spans="2:13">
      <c r="B596" s="21"/>
      <c r="M596" s="282"/>
    </row>
    <row r="597" spans="2:13">
      <c r="B597" s="21"/>
      <c r="M597" s="282"/>
    </row>
    <row r="598" spans="2:13">
      <c r="B598" s="21"/>
      <c r="M598" s="282"/>
    </row>
    <row r="599" spans="2:13">
      <c r="B599" s="21"/>
      <c r="M599" s="282"/>
    </row>
    <row r="600" spans="2:13">
      <c r="B600" s="21"/>
      <c r="M600" s="282"/>
    </row>
    <row r="601" spans="2:13">
      <c r="B601" s="21"/>
      <c r="M601" s="282"/>
    </row>
    <row r="602" spans="2:13">
      <c r="B602" s="21"/>
      <c r="M602" s="282"/>
    </row>
    <row r="603" spans="2:13">
      <c r="B603" s="21"/>
      <c r="M603" s="282"/>
    </row>
    <row r="604" spans="2:13">
      <c r="B604" s="21"/>
      <c r="M604" s="282"/>
    </row>
    <row r="605" spans="2:13">
      <c r="B605" s="21"/>
      <c r="M605" s="282"/>
    </row>
    <row r="606" spans="2:13">
      <c r="B606" s="21"/>
      <c r="M606" s="282"/>
    </row>
    <row r="607" spans="2:13">
      <c r="B607" s="21"/>
      <c r="M607" s="282"/>
    </row>
    <row r="608" spans="2:13">
      <c r="B608" s="21"/>
      <c r="M608" s="282"/>
    </row>
    <row r="609" spans="2:13">
      <c r="B609" s="21"/>
      <c r="M609" s="282"/>
    </row>
    <row r="610" spans="2:13">
      <c r="B610" s="21"/>
      <c r="M610" s="282"/>
    </row>
    <row r="611" spans="2:13">
      <c r="B611" s="21"/>
      <c r="M611" s="282"/>
    </row>
    <row r="612" spans="2:13">
      <c r="B612" s="21"/>
      <c r="M612" s="282"/>
    </row>
    <row r="613" spans="2:13">
      <c r="B613" s="21"/>
      <c r="M613" s="282"/>
    </row>
    <row r="614" spans="2:13">
      <c r="B614" s="21"/>
      <c r="M614" s="282"/>
    </row>
    <row r="615" spans="2:13">
      <c r="B615" s="21"/>
      <c r="M615" s="282"/>
    </row>
    <row r="616" spans="2:13">
      <c r="B616" s="21"/>
      <c r="M616" s="282"/>
    </row>
    <row r="617" spans="2:13">
      <c r="B617" s="21"/>
      <c r="M617" s="282"/>
    </row>
    <row r="618" spans="2:13">
      <c r="B618" s="21"/>
      <c r="M618" s="282"/>
    </row>
    <row r="619" spans="2:13">
      <c r="B619" s="21"/>
      <c r="M619" s="282"/>
    </row>
    <row r="620" spans="2:13">
      <c r="B620" s="21"/>
      <c r="M620" s="282"/>
    </row>
    <row r="621" spans="2:13">
      <c r="B621" s="21"/>
      <c r="M621" s="282"/>
    </row>
    <row r="622" spans="2:13">
      <c r="B622" s="21"/>
      <c r="M622" s="282"/>
    </row>
    <row r="623" spans="2:13">
      <c r="B623" s="21"/>
      <c r="M623" s="282"/>
    </row>
    <row r="624" spans="2:13">
      <c r="B624" s="21"/>
      <c r="M624" s="282"/>
    </row>
    <row r="625" spans="2:13">
      <c r="B625" s="21"/>
      <c r="M625" s="282"/>
    </row>
    <row r="626" spans="2:13">
      <c r="B626" s="21"/>
      <c r="M626" s="282"/>
    </row>
    <row r="627" spans="2:13">
      <c r="B627" s="21"/>
      <c r="M627" s="282"/>
    </row>
    <row r="628" spans="2:13">
      <c r="B628" s="21"/>
      <c r="M628" s="282"/>
    </row>
    <row r="629" spans="2:13">
      <c r="B629" s="21"/>
      <c r="M629" s="282"/>
    </row>
    <row r="630" spans="2:13">
      <c r="B630" s="21"/>
      <c r="M630" s="282"/>
    </row>
    <row r="631" spans="2:13">
      <c r="B631" s="21"/>
      <c r="M631" s="282"/>
    </row>
    <row r="632" spans="2:13">
      <c r="B632" s="21"/>
      <c r="M632" s="282"/>
    </row>
    <row r="633" spans="2:13">
      <c r="B633" s="21"/>
      <c r="M633" s="282"/>
    </row>
    <row r="634" spans="2:13">
      <c r="B634" s="21"/>
      <c r="M634" s="282"/>
    </row>
    <row r="635" spans="2:13">
      <c r="B635" s="21"/>
      <c r="M635" s="282"/>
    </row>
    <row r="636" spans="2:13">
      <c r="B636" s="21"/>
      <c r="M636" s="282"/>
    </row>
    <row r="637" spans="2:13">
      <c r="B637" s="21"/>
      <c r="M637" s="282"/>
    </row>
    <row r="638" spans="2:13">
      <c r="B638" s="21"/>
      <c r="M638" s="282"/>
    </row>
    <row r="639" spans="2:13">
      <c r="B639" s="21"/>
      <c r="M639" s="282"/>
    </row>
    <row r="640" spans="2:13">
      <c r="B640" s="21"/>
      <c r="M640" s="282"/>
    </row>
    <row r="641" spans="2:13">
      <c r="B641" s="21"/>
      <c r="M641" s="282"/>
    </row>
    <row r="642" spans="2:13">
      <c r="B642" s="21"/>
      <c r="M642" s="282"/>
    </row>
    <row r="643" spans="2:13">
      <c r="B643" s="21"/>
      <c r="M643" s="282"/>
    </row>
    <row r="644" spans="2:13">
      <c r="B644" s="21"/>
      <c r="M644" s="282"/>
    </row>
    <row r="645" spans="2:13">
      <c r="B645" s="21"/>
      <c r="M645" s="282"/>
    </row>
    <row r="646" spans="2:13">
      <c r="B646" s="21"/>
      <c r="M646" s="282"/>
    </row>
    <row r="647" spans="2:13">
      <c r="B647" s="21"/>
      <c r="M647" s="282"/>
    </row>
    <row r="648" spans="2:13">
      <c r="B648" s="21"/>
      <c r="M648" s="282"/>
    </row>
    <row r="649" spans="2:13">
      <c r="B649" s="21"/>
      <c r="M649" s="282"/>
    </row>
    <row r="650" spans="2:13">
      <c r="B650" s="21"/>
      <c r="M650" s="282"/>
    </row>
    <row r="651" spans="2:13">
      <c r="B651" s="21"/>
      <c r="M651" s="282"/>
    </row>
    <row r="652" spans="2:13">
      <c r="B652" s="21"/>
      <c r="M652" s="282"/>
    </row>
    <row r="653" spans="2:13">
      <c r="B653" s="21"/>
      <c r="M653" s="282"/>
    </row>
    <row r="654" spans="2:13">
      <c r="B654" s="21"/>
      <c r="M654" s="282"/>
    </row>
    <row r="655" spans="2:13">
      <c r="B655" s="21"/>
      <c r="M655" s="282"/>
    </row>
    <row r="656" spans="2:13">
      <c r="B656" s="21"/>
      <c r="M656" s="282"/>
    </row>
    <row r="657" spans="2:13">
      <c r="B657" s="21"/>
      <c r="M657" s="282"/>
    </row>
    <row r="658" spans="2:13">
      <c r="B658" s="21"/>
      <c r="M658" s="282"/>
    </row>
    <row r="659" spans="2:13">
      <c r="B659" s="21"/>
      <c r="M659" s="282"/>
    </row>
    <row r="660" spans="2:13">
      <c r="B660" s="21"/>
      <c r="M660" s="282"/>
    </row>
    <row r="661" spans="2:13">
      <c r="B661" s="21"/>
      <c r="M661" s="282"/>
    </row>
    <row r="662" spans="2:13">
      <c r="B662" s="21"/>
      <c r="M662" s="282"/>
    </row>
    <row r="663" spans="2:13">
      <c r="B663" s="21"/>
      <c r="M663" s="282"/>
    </row>
    <row r="664" spans="2:13">
      <c r="B664" s="21"/>
      <c r="M664" s="282"/>
    </row>
    <row r="665" spans="2:13">
      <c r="B665" s="21"/>
      <c r="M665" s="282"/>
    </row>
    <row r="666" spans="2:13">
      <c r="B666" s="21"/>
      <c r="M666" s="282"/>
    </row>
    <row r="667" spans="2:13">
      <c r="B667" s="21"/>
      <c r="M667" s="282"/>
    </row>
    <row r="668" spans="2:13">
      <c r="B668" s="21"/>
      <c r="M668" s="282"/>
    </row>
    <row r="669" spans="2:13">
      <c r="B669" s="21"/>
      <c r="M669" s="282"/>
    </row>
    <row r="670" spans="2:13">
      <c r="B670" s="21"/>
      <c r="M670" s="282"/>
    </row>
    <row r="671" spans="2:13">
      <c r="B671" s="21"/>
      <c r="M671" s="282"/>
    </row>
    <row r="672" spans="2:13">
      <c r="B672" s="21"/>
      <c r="M672" s="282"/>
    </row>
    <row r="673" spans="2:13">
      <c r="B673" s="21"/>
      <c r="M673" s="282"/>
    </row>
    <row r="674" spans="2:13">
      <c r="B674" s="21"/>
      <c r="M674" s="282"/>
    </row>
    <row r="675" spans="2:13">
      <c r="B675" s="21"/>
      <c r="M675" s="282"/>
    </row>
    <row r="676" spans="2:13">
      <c r="B676" s="21"/>
      <c r="M676" s="282"/>
    </row>
    <row r="677" spans="2:13">
      <c r="B677" s="21"/>
      <c r="M677" s="282"/>
    </row>
    <row r="678" spans="2:13">
      <c r="B678" s="21"/>
      <c r="M678" s="282"/>
    </row>
    <row r="679" spans="2:13">
      <c r="B679" s="21"/>
      <c r="M679" s="282"/>
    </row>
    <row r="680" spans="2:13">
      <c r="B680" s="21"/>
      <c r="M680" s="282"/>
    </row>
    <row r="681" spans="2:13">
      <c r="B681" s="21"/>
      <c r="M681" s="282"/>
    </row>
    <row r="682" spans="2:13">
      <c r="B682" s="21"/>
      <c r="M682" s="282"/>
    </row>
    <row r="683" spans="2:13">
      <c r="B683" s="21"/>
      <c r="M683" s="282"/>
    </row>
    <row r="684" spans="2:13">
      <c r="B684" s="21"/>
      <c r="M684" s="282"/>
    </row>
    <row r="685" spans="2:13">
      <c r="B685" s="21"/>
      <c r="M685" s="282"/>
    </row>
    <row r="686" spans="2:13">
      <c r="B686" s="21"/>
      <c r="M686" s="282"/>
    </row>
    <row r="687" spans="2:13">
      <c r="B687" s="21"/>
      <c r="M687" s="282"/>
    </row>
    <row r="688" spans="2:13">
      <c r="B688" s="21"/>
      <c r="M688" s="282"/>
    </row>
    <row r="689" spans="2:13">
      <c r="B689" s="21"/>
      <c r="M689" s="282"/>
    </row>
    <row r="690" spans="2:13">
      <c r="B690" s="21"/>
      <c r="M690" s="282"/>
    </row>
    <row r="691" spans="2:13">
      <c r="B691" s="21"/>
      <c r="M691" s="282"/>
    </row>
    <row r="692" spans="2:13">
      <c r="B692" s="21"/>
      <c r="M692" s="282"/>
    </row>
    <row r="693" spans="2:13">
      <c r="B693" s="21"/>
      <c r="M693" s="282"/>
    </row>
    <row r="694" spans="2:13">
      <c r="B694" s="21"/>
      <c r="M694" s="282"/>
    </row>
    <row r="695" spans="2:13">
      <c r="B695" s="21"/>
      <c r="M695" s="282"/>
    </row>
    <row r="696" spans="2:13">
      <c r="B696" s="21"/>
      <c r="M696" s="282"/>
    </row>
    <row r="697" spans="2:13">
      <c r="B697" s="21"/>
      <c r="M697" s="282"/>
    </row>
    <row r="698" spans="2:13">
      <c r="B698" s="21"/>
      <c r="M698" s="282"/>
    </row>
    <row r="699" spans="2:13">
      <c r="B699" s="21"/>
      <c r="M699" s="282"/>
    </row>
    <row r="700" spans="2:13">
      <c r="B700" s="21"/>
      <c r="M700" s="282"/>
    </row>
    <row r="701" spans="2:13">
      <c r="B701" s="21"/>
      <c r="M701" s="282"/>
    </row>
    <row r="702" spans="2:13">
      <c r="B702" s="21"/>
      <c r="M702" s="282"/>
    </row>
    <row r="703" spans="2:13">
      <c r="B703" s="21"/>
      <c r="M703" s="282"/>
    </row>
    <row r="704" spans="2:13">
      <c r="B704" s="21"/>
      <c r="M704" s="282"/>
    </row>
    <row r="705" spans="2:13">
      <c r="B705" s="21"/>
      <c r="M705" s="282"/>
    </row>
    <row r="706" spans="2:13">
      <c r="B706" s="21"/>
      <c r="M706" s="282"/>
    </row>
    <row r="707" spans="2:13">
      <c r="B707" s="21"/>
      <c r="M707" s="282"/>
    </row>
    <row r="708" spans="2:13">
      <c r="B708" s="21"/>
      <c r="M708" s="282"/>
    </row>
    <row r="709" spans="2:13">
      <c r="B709" s="21"/>
      <c r="M709" s="282"/>
    </row>
    <row r="710" spans="2:13">
      <c r="B710" s="21"/>
      <c r="M710" s="282"/>
    </row>
    <row r="711" spans="2:13">
      <c r="B711" s="21"/>
      <c r="M711" s="282"/>
    </row>
    <row r="712" spans="2:13">
      <c r="B712" s="21"/>
      <c r="M712" s="282"/>
    </row>
    <row r="713" spans="2:13">
      <c r="B713" s="21"/>
      <c r="M713" s="282"/>
    </row>
    <row r="714" spans="2:13">
      <c r="B714" s="21"/>
      <c r="M714" s="282"/>
    </row>
    <row r="715" spans="2:13">
      <c r="B715" s="21"/>
      <c r="M715" s="282"/>
    </row>
    <row r="716" spans="2:13">
      <c r="B716" s="21"/>
      <c r="M716" s="282"/>
    </row>
    <row r="717" spans="2:13">
      <c r="B717" s="21"/>
      <c r="M717" s="282"/>
    </row>
    <row r="718" spans="2:13">
      <c r="B718" s="21"/>
      <c r="M718" s="282"/>
    </row>
    <row r="719" spans="2:13">
      <c r="B719" s="21"/>
      <c r="M719" s="282"/>
    </row>
    <row r="720" spans="2:13">
      <c r="B720" s="21"/>
      <c r="M720" s="282"/>
    </row>
    <row r="721" spans="2:13">
      <c r="B721" s="21"/>
      <c r="M721" s="282"/>
    </row>
    <row r="722" spans="2:13">
      <c r="B722" s="21"/>
      <c r="M722" s="282"/>
    </row>
    <row r="723" spans="2:13">
      <c r="B723" s="21"/>
      <c r="M723" s="282"/>
    </row>
    <row r="724" spans="2:13">
      <c r="B724" s="21"/>
      <c r="M724" s="282"/>
    </row>
    <row r="725" spans="2:13">
      <c r="B725" s="21"/>
      <c r="M725" s="282"/>
    </row>
    <row r="726" spans="2:13">
      <c r="B726" s="21"/>
      <c r="M726" s="282"/>
    </row>
    <row r="727" spans="2:13">
      <c r="B727" s="21"/>
      <c r="M727" s="282"/>
    </row>
    <row r="728" spans="2:13">
      <c r="B728" s="21"/>
      <c r="M728" s="282"/>
    </row>
    <row r="729" spans="2:13">
      <c r="B729" s="21"/>
      <c r="M729" s="282"/>
    </row>
    <row r="730" spans="2:13">
      <c r="B730" s="21"/>
      <c r="M730" s="282"/>
    </row>
    <row r="731" spans="2:13">
      <c r="B731" s="21"/>
      <c r="M731" s="282"/>
    </row>
    <row r="732" spans="2:13">
      <c r="B732" s="21"/>
      <c r="M732" s="282"/>
    </row>
    <row r="733" spans="2:13">
      <c r="B733" s="21"/>
      <c r="M733" s="282"/>
    </row>
    <row r="734" spans="2:13">
      <c r="B734" s="21"/>
      <c r="M734" s="282"/>
    </row>
    <row r="735" spans="2:13">
      <c r="B735" s="21"/>
      <c r="M735" s="282"/>
    </row>
    <row r="736" spans="2:13">
      <c r="B736" s="21"/>
      <c r="M736" s="282"/>
    </row>
    <row r="737" spans="2:13">
      <c r="B737" s="21"/>
      <c r="M737" s="282"/>
    </row>
    <row r="738" spans="2:13">
      <c r="B738" s="21"/>
      <c r="M738" s="282"/>
    </row>
    <row r="739" spans="2:13">
      <c r="B739" s="21"/>
      <c r="M739" s="282"/>
    </row>
    <row r="740" spans="2:13">
      <c r="B740" s="21"/>
      <c r="M740" s="282"/>
    </row>
    <row r="741" spans="2:13">
      <c r="B741" s="21"/>
      <c r="M741" s="282"/>
    </row>
    <row r="742" spans="2:13">
      <c r="B742" s="21"/>
      <c r="M742" s="282"/>
    </row>
    <row r="743" spans="2:13">
      <c r="B743" s="21"/>
      <c r="M743" s="282"/>
    </row>
    <row r="744" spans="2:13">
      <c r="B744" s="21"/>
      <c r="M744" s="282"/>
    </row>
    <row r="745" spans="2:13">
      <c r="B745" s="21"/>
      <c r="M745" s="282"/>
    </row>
    <row r="746" spans="2:13">
      <c r="B746" s="21"/>
      <c r="M746" s="282"/>
    </row>
    <row r="747" spans="2:13">
      <c r="B747" s="21"/>
      <c r="M747" s="282"/>
    </row>
    <row r="748" spans="2:13">
      <c r="B748" s="21"/>
      <c r="M748" s="282"/>
    </row>
    <row r="749" spans="2:13">
      <c r="B749" s="21"/>
      <c r="M749" s="282"/>
    </row>
    <row r="750" spans="2:13">
      <c r="B750" s="21"/>
      <c r="M750" s="282"/>
    </row>
    <row r="751" spans="2:13">
      <c r="B751" s="21"/>
      <c r="M751" s="282"/>
    </row>
    <row r="752" spans="2:13">
      <c r="B752" s="21"/>
      <c r="M752" s="282"/>
    </row>
    <row r="753" spans="2:13">
      <c r="B753" s="21"/>
      <c r="M753" s="282"/>
    </row>
    <row r="754" spans="2:13">
      <c r="B754" s="21"/>
      <c r="M754" s="282"/>
    </row>
    <row r="755" spans="2:13">
      <c r="B755" s="21"/>
      <c r="M755" s="282"/>
    </row>
    <row r="756" spans="2:13">
      <c r="B756" s="21"/>
      <c r="M756" s="282"/>
    </row>
    <row r="757" spans="2:13">
      <c r="B757" s="21"/>
      <c r="M757" s="282"/>
    </row>
    <row r="758" spans="2:13">
      <c r="B758" s="21"/>
      <c r="M758" s="282"/>
    </row>
    <row r="759" spans="2:13">
      <c r="B759" s="21"/>
      <c r="M759" s="282"/>
    </row>
    <row r="760" spans="2:13">
      <c r="B760" s="21"/>
      <c r="M760" s="282"/>
    </row>
    <row r="761" spans="2:13">
      <c r="B761" s="21"/>
      <c r="M761" s="282"/>
    </row>
    <row r="762" spans="2:13">
      <c r="B762" s="21"/>
      <c r="M762" s="282"/>
    </row>
    <row r="763" spans="2:13">
      <c r="B763" s="21"/>
      <c r="M763" s="282"/>
    </row>
    <row r="764" spans="2:13">
      <c r="B764" s="21"/>
      <c r="M764" s="282"/>
    </row>
    <row r="765" spans="2:13">
      <c r="B765" s="21"/>
      <c r="M765" s="282"/>
    </row>
    <row r="766" spans="2:13">
      <c r="B766" s="21"/>
      <c r="M766" s="282"/>
    </row>
    <row r="767" spans="2:13">
      <c r="B767" s="21"/>
      <c r="M767" s="282"/>
    </row>
    <row r="768" spans="2:13">
      <c r="B768" s="21"/>
      <c r="M768" s="282"/>
    </row>
    <row r="769" spans="2:13">
      <c r="B769" s="21"/>
      <c r="M769" s="282"/>
    </row>
    <row r="770" spans="2:13">
      <c r="B770" s="21"/>
      <c r="M770" s="282"/>
    </row>
    <row r="771" spans="2:13">
      <c r="B771" s="21"/>
      <c r="M771" s="282"/>
    </row>
    <row r="772" spans="2:13">
      <c r="B772" s="21"/>
      <c r="M772" s="282"/>
    </row>
    <row r="773" spans="2:13">
      <c r="B773" s="21"/>
      <c r="M773" s="282"/>
    </row>
    <row r="774" spans="2:13">
      <c r="B774" s="21"/>
      <c r="M774" s="282"/>
    </row>
    <row r="775" spans="2:13">
      <c r="B775" s="21"/>
      <c r="M775" s="282"/>
    </row>
    <row r="776" spans="2:13">
      <c r="B776" s="21"/>
      <c r="M776" s="282"/>
    </row>
    <row r="777" spans="2:13">
      <c r="B777" s="21"/>
      <c r="M777" s="282"/>
    </row>
    <row r="778" spans="2:13">
      <c r="B778" s="21"/>
      <c r="M778" s="282"/>
    </row>
    <row r="779" spans="2:13">
      <c r="B779" s="21"/>
      <c r="M779" s="282"/>
    </row>
    <row r="780" spans="2:13">
      <c r="B780" s="21"/>
      <c r="M780" s="282"/>
    </row>
    <row r="781" spans="2:13">
      <c r="B781" s="21"/>
      <c r="M781" s="282"/>
    </row>
    <row r="782" spans="2:13">
      <c r="B782" s="21"/>
      <c r="M782" s="282"/>
    </row>
    <row r="783" spans="2:13">
      <c r="B783" s="21"/>
      <c r="M783" s="282"/>
    </row>
    <row r="784" spans="2:13">
      <c r="B784" s="21"/>
      <c r="M784" s="282"/>
    </row>
    <row r="785" spans="2:13">
      <c r="B785" s="21"/>
      <c r="M785" s="282"/>
    </row>
    <row r="786" spans="2:13">
      <c r="B786" s="21"/>
      <c r="M786" s="282"/>
    </row>
    <row r="787" spans="2:13">
      <c r="B787" s="21"/>
      <c r="M787" s="282"/>
    </row>
    <row r="788" spans="2:13">
      <c r="B788" s="21"/>
      <c r="M788" s="282"/>
    </row>
    <row r="789" spans="2:13">
      <c r="B789" s="21"/>
      <c r="M789" s="282"/>
    </row>
    <row r="790" spans="2:13">
      <c r="B790" s="21"/>
      <c r="M790" s="282"/>
    </row>
    <row r="791" spans="2:13">
      <c r="B791" s="21"/>
      <c r="M791" s="282"/>
    </row>
    <row r="792" spans="2:13">
      <c r="B792" s="21"/>
      <c r="M792" s="282"/>
    </row>
    <row r="793" spans="2:13">
      <c r="B793" s="21"/>
      <c r="M793" s="282"/>
    </row>
    <row r="794" spans="2:13">
      <c r="B794" s="21"/>
      <c r="M794" s="282"/>
    </row>
    <row r="795" spans="2:13">
      <c r="B795" s="21"/>
      <c r="M795" s="282"/>
    </row>
    <row r="796" spans="2:13">
      <c r="B796" s="21"/>
      <c r="M796" s="282"/>
    </row>
    <row r="797" spans="2:13">
      <c r="B797" s="21"/>
      <c r="M797" s="282"/>
    </row>
    <row r="798" spans="2:13">
      <c r="B798" s="21"/>
      <c r="M798" s="282"/>
    </row>
    <row r="799" spans="2:13">
      <c r="B799" s="21"/>
      <c r="M799" s="282"/>
    </row>
    <row r="800" spans="2:13">
      <c r="B800" s="21"/>
      <c r="M800" s="282"/>
    </row>
    <row r="801" spans="2:13">
      <c r="B801" s="21"/>
      <c r="M801" s="282"/>
    </row>
    <row r="802" spans="2:13">
      <c r="B802" s="21"/>
      <c r="M802" s="282"/>
    </row>
    <row r="803" spans="2:13">
      <c r="B803" s="21"/>
      <c r="M803" s="282"/>
    </row>
    <row r="804" spans="2:13">
      <c r="B804" s="21"/>
      <c r="M804" s="282"/>
    </row>
    <row r="805" spans="2:13">
      <c r="B805" s="21"/>
      <c r="M805" s="282"/>
    </row>
    <row r="806" spans="2:13">
      <c r="B806" s="21"/>
      <c r="M806" s="282"/>
    </row>
    <row r="807" spans="2:13">
      <c r="B807" s="21"/>
      <c r="M807" s="282"/>
    </row>
    <row r="808" spans="2:13">
      <c r="B808" s="21"/>
      <c r="M808" s="282"/>
    </row>
    <row r="809" spans="2:13">
      <c r="B809" s="21"/>
      <c r="M809" s="282"/>
    </row>
    <row r="810" spans="2:13">
      <c r="B810" s="21"/>
      <c r="M810" s="282"/>
    </row>
    <row r="811" spans="2:13">
      <c r="B811" s="21"/>
      <c r="M811" s="282"/>
    </row>
    <row r="812" spans="2:13">
      <c r="B812" s="21"/>
      <c r="M812" s="282"/>
    </row>
    <row r="813" spans="2:13">
      <c r="B813" s="21"/>
      <c r="M813" s="282"/>
    </row>
    <row r="814" spans="2:13">
      <c r="B814" s="21"/>
      <c r="M814" s="282"/>
    </row>
    <row r="815" spans="2:13">
      <c r="B815" s="21"/>
      <c r="M815" s="282"/>
    </row>
    <row r="816" spans="2:13">
      <c r="B816" s="21"/>
      <c r="M816" s="282"/>
    </row>
    <row r="817" spans="2:13">
      <c r="B817" s="21"/>
      <c r="M817" s="282"/>
    </row>
    <row r="818" spans="2:13">
      <c r="B818" s="21"/>
      <c r="M818" s="282"/>
    </row>
    <row r="819" spans="2:13">
      <c r="B819" s="21"/>
      <c r="M819" s="282"/>
    </row>
    <row r="820" spans="2:13">
      <c r="B820" s="21"/>
      <c r="M820" s="282"/>
    </row>
    <row r="821" spans="2:13">
      <c r="B821" s="21"/>
      <c r="M821" s="282"/>
    </row>
    <row r="822" spans="2:13">
      <c r="B822" s="21"/>
      <c r="M822" s="282"/>
    </row>
    <row r="823" spans="2:13">
      <c r="B823" s="21"/>
      <c r="M823" s="282"/>
    </row>
    <row r="824" spans="2:13">
      <c r="B824" s="21"/>
      <c r="M824" s="282"/>
    </row>
    <row r="825" spans="2:13">
      <c r="B825" s="21"/>
      <c r="M825" s="282"/>
    </row>
    <row r="826" spans="2:13">
      <c r="B826" s="21"/>
      <c r="M826" s="282"/>
    </row>
    <row r="827" spans="2:13">
      <c r="B827" s="21"/>
      <c r="M827" s="282"/>
    </row>
    <row r="828" spans="2:13">
      <c r="B828" s="21"/>
      <c r="M828" s="282"/>
    </row>
    <row r="829" spans="2:13">
      <c r="B829" s="21"/>
      <c r="M829" s="282"/>
    </row>
    <row r="830" spans="2:13">
      <c r="B830" s="21"/>
      <c r="M830" s="282"/>
    </row>
    <row r="831" spans="2:13">
      <c r="B831" s="21"/>
      <c r="M831" s="282"/>
    </row>
    <row r="832" spans="2:13">
      <c r="B832" s="21"/>
      <c r="M832" s="282"/>
    </row>
    <row r="833" spans="2:13">
      <c r="B833" s="21"/>
      <c r="M833" s="282"/>
    </row>
    <row r="834" spans="2:13">
      <c r="B834" s="21"/>
      <c r="M834" s="282"/>
    </row>
    <row r="835" spans="2:13">
      <c r="B835" s="21"/>
      <c r="M835" s="282"/>
    </row>
    <row r="836" spans="2:13">
      <c r="B836" s="21"/>
      <c r="M836" s="282"/>
    </row>
    <row r="837" spans="2:13">
      <c r="B837" s="21"/>
      <c r="M837" s="282"/>
    </row>
    <row r="838" spans="2:13">
      <c r="B838" s="21"/>
      <c r="M838" s="282"/>
    </row>
    <row r="839" spans="2:13">
      <c r="B839" s="21"/>
      <c r="M839" s="282"/>
    </row>
    <row r="840" spans="2:13">
      <c r="B840" s="21"/>
      <c r="M840" s="282"/>
    </row>
    <row r="841" spans="2:13">
      <c r="B841" s="21"/>
      <c r="M841" s="282"/>
    </row>
    <row r="842" spans="2:13">
      <c r="B842" s="21"/>
      <c r="M842" s="282"/>
    </row>
    <row r="843" spans="2:13">
      <c r="B843" s="21"/>
      <c r="M843" s="282"/>
    </row>
    <row r="844" spans="2:13">
      <c r="B844" s="21"/>
      <c r="M844" s="282"/>
    </row>
    <row r="845" spans="2:13">
      <c r="B845" s="21"/>
      <c r="M845" s="282"/>
    </row>
    <row r="846" spans="2:13">
      <c r="B846" s="21"/>
      <c r="M846" s="282"/>
    </row>
    <row r="847" spans="2:13">
      <c r="B847" s="21"/>
      <c r="M847" s="282"/>
    </row>
    <row r="848" spans="2:13">
      <c r="B848" s="21"/>
      <c r="M848" s="282"/>
    </row>
    <row r="849" spans="2:13">
      <c r="B849" s="21"/>
      <c r="M849" s="282"/>
    </row>
    <row r="850" spans="2:13">
      <c r="B850" s="21"/>
      <c r="M850" s="282"/>
    </row>
    <row r="851" spans="2:13">
      <c r="B851" s="21"/>
      <c r="M851" s="282"/>
    </row>
    <row r="852" spans="2:13">
      <c r="B852" s="21"/>
      <c r="M852" s="282"/>
    </row>
    <row r="853" spans="2:13">
      <c r="B853" s="21"/>
      <c r="M853" s="282"/>
    </row>
    <row r="854" spans="2:13">
      <c r="B854" s="21"/>
      <c r="M854" s="282"/>
    </row>
    <row r="855" spans="2:13">
      <c r="B855" s="21"/>
      <c r="M855" s="282"/>
    </row>
    <row r="856" spans="2:13">
      <c r="B856" s="21"/>
      <c r="M856" s="282"/>
    </row>
    <row r="857" spans="2:13">
      <c r="B857" s="21"/>
      <c r="M857" s="282"/>
    </row>
    <row r="858" spans="2:13">
      <c r="B858" s="21"/>
      <c r="M858" s="282"/>
    </row>
    <row r="859" spans="2:13">
      <c r="B859" s="21"/>
      <c r="M859" s="282"/>
    </row>
    <row r="860" spans="2:13">
      <c r="B860" s="21"/>
      <c r="M860" s="282"/>
    </row>
    <row r="861" spans="2:13">
      <c r="B861" s="21"/>
      <c r="M861" s="282"/>
    </row>
    <row r="862" spans="2:13">
      <c r="B862" s="21"/>
      <c r="M862" s="282"/>
    </row>
    <row r="863" spans="2:13">
      <c r="B863" s="21"/>
      <c r="M863" s="282"/>
    </row>
    <row r="864" spans="2:13">
      <c r="B864" s="21"/>
      <c r="M864" s="282"/>
    </row>
    <row r="865" spans="2:13">
      <c r="B865" s="21"/>
      <c r="M865" s="282"/>
    </row>
    <row r="866" spans="2:13">
      <c r="B866" s="21"/>
      <c r="M866" s="282"/>
    </row>
    <row r="867" spans="2:13">
      <c r="B867" s="21"/>
      <c r="M867" s="282"/>
    </row>
    <row r="868" spans="2:13">
      <c r="B868" s="21"/>
      <c r="M868" s="282"/>
    </row>
    <row r="869" spans="2:13">
      <c r="B869" s="21"/>
      <c r="M869" s="282"/>
    </row>
    <row r="870" spans="2:13">
      <c r="B870" s="21"/>
      <c r="M870" s="282"/>
    </row>
    <row r="871" spans="2:13">
      <c r="B871" s="21"/>
      <c r="M871" s="282"/>
    </row>
    <row r="872" spans="2:13">
      <c r="B872" s="21"/>
      <c r="M872" s="282"/>
    </row>
    <row r="873" spans="2:13">
      <c r="B873" s="21"/>
      <c r="M873" s="282"/>
    </row>
    <row r="874" spans="2:13">
      <c r="B874" s="21"/>
      <c r="M874" s="282"/>
    </row>
    <row r="875" spans="2:13">
      <c r="B875" s="21"/>
      <c r="M875" s="282"/>
    </row>
    <row r="876" spans="2:13">
      <c r="B876" s="21"/>
      <c r="M876" s="282"/>
    </row>
    <row r="877" spans="2:13">
      <c r="B877" s="21"/>
      <c r="M877" s="282"/>
    </row>
    <row r="878" spans="2:13">
      <c r="B878" s="21"/>
      <c r="M878" s="282"/>
    </row>
    <row r="879" spans="2:13">
      <c r="B879" s="21"/>
      <c r="M879" s="282"/>
    </row>
    <row r="880" spans="2:13">
      <c r="B880" s="21"/>
      <c r="M880" s="282"/>
    </row>
    <row r="881" spans="2:13">
      <c r="B881" s="21"/>
      <c r="M881" s="282"/>
    </row>
    <row r="882" spans="2:13">
      <c r="B882" s="21"/>
      <c r="M882" s="282"/>
    </row>
    <row r="883" spans="2:13">
      <c r="B883" s="21"/>
      <c r="M883" s="282"/>
    </row>
    <row r="884" spans="2:13">
      <c r="B884" s="21"/>
      <c r="M884" s="282"/>
    </row>
    <row r="885" spans="2:13">
      <c r="B885" s="21"/>
      <c r="M885" s="282"/>
    </row>
    <row r="886" spans="2:13">
      <c r="B886" s="21"/>
      <c r="M886" s="282"/>
    </row>
    <row r="887" spans="2:13">
      <c r="B887" s="21"/>
      <c r="M887" s="282"/>
    </row>
    <row r="888" spans="2:13">
      <c r="B888" s="21"/>
      <c r="M888" s="282"/>
    </row>
    <row r="889" spans="2:13">
      <c r="B889" s="21"/>
      <c r="M889" s="282"/>
    </row>
    <row r="890" spans="2:13">
      <c r="B890" s="21"/>
      <c r="M890" s="282"/>
    </row>
    <row r="891" spans="2:13">
      <c r="B891" s="21"/>
      <c r="M891" s="282"/>
    </row>
    <row r="892" spans="2:13">
      <c r="B892" s="21"/>
      <c r="M892" s="282"/>
    </row>
    <row r="893" spans="2:13">
      <c r="B893" s="21"/>
      <c r="M893" s="282"/>
    </row>
    <row r="894" spans="2:13">
      <c r="B894" s="21"/>
      <c r="M894" s="282"/>
    </row>
    <row r="895" spans="2:13">
      <c r="B895" s="21"/>
      <c r="M895" s="282"/>
    </row>
    <row r="896" spans="2:13">
      <c r="B896" s="21"/>
      <c r="M896" s="282"/>
    </row>
    <row r="897" spans="2:13">
      <c r="B897" s="21"/>
      <c r="M897" s="282"/>
    </row>
    <row r="898" spans="2:13">
      <c r="B898" s="21"/>
      <c r="M898" s="282"/>
    </row>
    <row r="899" spans="2:13">
      <c r="B899" s="21"/>
      <c r="M899" s="282"/>
    </row>
    <row r="900" spans="2:13">
      <c r="B900" s="21"/>
      <c r="M900" s="282"/>
    </row>
    <row r="901" spans="2:13">
      <c r="B901" s="21"/>
      <c r="M901" s="282"/>
    </row>
    <row r="902" spans="2:13">
      <c r="B902" s="21"/>
      <c r="M902" s="282"/>
    </row>
    <row r="903" spans="2:13">
      <c r="B903" s="21"/>
      <c r="M903" s="282"/>
    </row>
    <row r="904" spans="2:13">
      <c r="B904" s="21"/>
      <c r="M904" s="282"/>
    </row>
    <row r="905" spans="2:13">
      <c r="B905" s="21"/>
      <c r="M905" s="282"/>
    </row>
    <row r="906" spans="2:13">
      <c r="B906" s="21"/>
      <c r="M906" s="282"/>
    </row>
    <row r="907" spans="2:13">
      <c r="B907" s="21"/>
      <c r="M907" s="282"/>
    </row>
    <row r="908" spans="2:13">
      <c r="B908" s="21"/>
      <c r="M908" s="282"/>
    </row>
    <row r="909" spans="2:13">
      <c r="B909" s="21"/>
      <c r="M909" s="282"/>
    </row>
    <row r="910" spans="2:13">
      <c r="B910" s="21"/>
      <c r="M910" s="282"/>
    </row>
    <row r="911" spans="2:13">
      <c r="B911" s="21"/>
      <c r="M911" s="282"/>
    </row>
    <row r="912" spans="2:13">
      <c r="B912" s="21"/>
      <c r="M912" s="282"/>
    </row>
    <row r="913" spans="2:13">
      <c r="B913" s="21"/>
      <c r="M913" s="282"/>
    </row>
    <row r="914" spans="2:13">
      <c r="B914" s="21"/>
      <c r="M914" s="282"/>
    </row>
    <row r="915" spans="2:13">
      <c r="B915" s="21"/>
      <c r="M915" s="282"/>
    </row>
    <row r="916" spans="2:13">
      <c r="B916" s="21"/>
      <c r="M916" s="282"/>
    </row>
    <row r="917" spans="2:13">
      <c r="B917" s="21"/>
      <c r="M917" s="282"/>
    </row>
    <row r="918" spans="2:13">
      <c r="B918" s="21"/>
      <c r="M918" s="282"/>
    </row>
    <row r="919" spans="2:13">
      <c r="B919" s="21"/>
      <c r="M919" s="282"/>
    </row>
    <row r="920" spans="2:13">
      <c r="B920" s="21"/>
      <c r="M920" s="282"/>
    </row>
    <row r="921" spans="2:13">
      <c r="B921" s="21"/>
      <c r="M921" s="282"/>
    </row>
    <row r="922" spans="2:13">
      <c r="B922" s="21"/>
      <c r="M922" s="282"/>
    </row>
    <row r="923" spans="2:13">
      <c r="B923" s="21"/>
      <c r="M923" s="282"/>
    </row>
    <row r="924" spans="2:13">
      <c r="B924" s="21"/>
      <c r="M924" s="282"/>
    </row>
    <row r="925" spans="2:13">
      <c r="B925" s="21"/>
      <c r="M925" s="282"/>
    </row>
    <row r="926" spans="2:13">
      <c r="B926" s="21"/>
      <c r="M926" s="282"/>
    </row>
    <row r="927" spans="2:13">
      <c r="B927" s="21"/>
      <c r="M927" s="282"/>
    </row>
    <row r="928" spans="2:13">
      <c r="B928" s="21"/>
      <c r="M928" s="282"/>
    </row>
    <row r="929" spans="2:13">
      <c r="B929" s="21"/>
      <c r="M929" s="282"/>
    </row>
    <row r="930" spans="2:13">
      <c r="B930" s="21"/>
      <c r="M930" s="282"/>
    </row>
    <row r="931" spans="2:13">
      <c r="B931" s="21"/>
      <c r="M931" s="282"/>
    </row>
    <row r="932" spans="2:13">
      <c r="B932" s="21"/>
      <c r="M932" s="282"/>
    </row>
    <row r="933" spans="2:13">
      <c r="B933" s="21"/>
      <c r="M933" s="282"/>
    </row>
    <row r="934" spans="2:13">
      <c r="B934" s="21"/>
      <c r="M934" s="282"/>
    </row>
    <row r="935" spans="2:13">
      <c r="B935" s="21"/>
      <c r="M935" s="282"/>
    </row>
    <row r="936" spans="2:13">
      <c r="B936" s="21"/>
      <c r="M936" s="282"/>
    </row>
    <row r="937" spans="2:13">
      <c r="B937" s="21"/>
      <c r="M937" s="282"/>
    </row>
    <row r="938" spans="2:13">
      <c r="B938" s="21"/>
      <c r="M938" s="282"/>
    </row>
    <row r="939" spans="2:13">
      <c r="B939" s="21"/>
      <c r="M939" s="282"/>
    </row>
    <row r="940" spans="2:13">
      <c r="B940" s="21"/>
      <c r="M940" s="282"/>
    </row>
    <row r="941" spans="2:13">
      <c r="B941" s="21"/>
      <c r="M941" s="282"/>
    </row>
    <row r="942" spans="2:13">
      <c r="B942" s="21"/>
      <c r="M942" s="282"/>
    </row>
    <row r="943" spans="2:13">
      <c r="B943" s="21"/>
      <c r="M943" s="282"/>
    </row>
    <row r="944" spans="2:13">
      <c r="B944" s="21"/>
      <c r="M944" s="282"/>
    </row>
    <row r="945" spans="2:13">
      <c r="B945" s="21"/>
      <c r="M945" s="282"/>
    </row>
    <row r="946" spans="2:13">
      <c r="B946" s="21"/>
      <c r="M946" s="282"/>
    </row>
    <row r="947" spans="2:13">
      <c r="B947" s="21"/>
      <c r="M947" s="282"/>
    </row>
    <row r="948" spans="2:13">
      <c r="B948" s="21"/>
      <c r="M948" s="282"/>
    </row>
    <row r="949" spans="2:13">
      <c r="B949" s="21"/>
      <c r="M949" s="282"/>
    </row>
    <row r="950" spans="2:13">
      <c r="B950" s="21"/>
      <c r="M950" s="282"/>
    </row>
    <row r="951" spans="2:13">
      <c r="B951" s="21"/>
      <c r="M951" s="282"/>
    </row>
    <row r="952" spans="2:13">
      <c r="B952" s="21"/>
      <c r="M952" s="282"/>
    </row>
    <row r="953" spans="2:13">
      <c r="B953" s="21"/>
      <c r="M953" s="282"/>
    </row>
    <row r="954" spans="2:13">
      <c r="B954" s="21"/>
      <c r="M954" s="282"/>
    </row>
    <row r="955" spans="2:13">
      <c r="B955" s="21"/>
      <c r="M955" s="282"/>
    </row>
    <row r="956" spans="2:13">
      <c r="B956" s="21"/>
      <c r="M956" s="282"/>
    </row>
    <row r="957" spans="2:13">
      <c r="B957" s="21"/>
      <c r="M957" s="282"/>
    </row>
    <row r="958" spans="2:13">
      <c r="B958" s="21"/>
      <c r="M958" s="282"/>
    </row>
    <row r="959" spans="2:13">
      <c r="B959" s="21"/>
      <c r="M959" s="282"/>
    </row>
    <row r="960" spans="2:13">
      <c r="B960" s="21"/>
      <c r="M960" s="282"/>
    </row>
    <row r="961" spans="2:13">
      <c r="B961" s="21"/>
      <c r="M961" s="282"/>
    </row>
    <row r="962" spans="2:13">
      <c r="B962" s="21"/>
      <c r="M962" s="282"/>
    </row>
    <row r="963" spans="2:13">
      <c r="B963" s="21"/>
      <c r="M963" s="282"/>
    </row>
    <row r="964" spans="2:13">
      <c r="B964" s="21"/>
      <c r="M964" s="282"/>
    </row>
    <row r="965" spans="2:13">
      <c r="B965" s="21"/>
      <c r="M965" s="282"/>
    </row>
    <row r="966" spans="2:13">
      <c r="B966" s="21"/>
      <c r="M966" s="282"/>
    </row>
    <row r="967" spans="2:13">
      <c r="B967" s="21"/>
      <c r="M967" s="282"/>
    </row>
    <row r="968" spans="2:13">
      <c r="B968" s="21"/>
      <c r="M968" s="282"/>
    </row>
    <row r="969" spans="2:13">
      <c r="B969" s="21"/>
      <c r="M969" s="282"/>
    </row>
    <row r="970" spans="2:13">
      <c r="B970" s="21"/>
      <c r="M970" s="282"/>
    </row>
    <row r="971" spans="2:13">
      <c r="B971" s="21"/>
      <c r="M971" s="282"/>
    </row>
    <row r="972" spans="2:13">
      <c r="B972" s="21"/>
      <c r="M972" s="282"/>
    </row>
    <row r="973" spans="2:13">
      <c r="B973" s="21"/>
      <c r="M973" s="282"/>
    </row>
    <row r="974" spans="2:13">
      <c r="B974" s="21"/>
      <c r="M974" s="282"/>
    </row>
    <row r="975" spans="2:13">
      <c r="B975" s="21"/>
      <c r="M975" s="282"/>
    </row>
    <row r="976" spans="2:13">
      <c r="B976" s="21"/>
      <c r="M976" s="282"/>
    </row>
    <row r="977" spans="2:13">
      <c r="B977" s="21"/>
      <c r="M977" s="282"/>
    </row>
    <row r="978" spans="2:13">
      <c r="B978" s="21"/>
      <c r="M978" s="282"/>
    </row>
    <row r="979" spans="2:13">
      <c r="B979" s="21"/>
      <c r="M979" s="282"/>
    </row>
    <row r="980" spans="2:13">
      <c r="B980" s="21"/>
      <c r="M980" s="282"/>
    </row>
    <row r="981" spans="2:13">
      <c r="B981" s="21"/>
      <c r="M981" s="282"/>
    </row>
    <row r="982" spans="2:13">
      <c r="B982" s="21"/>
      <c r="M982" s="282"/>
    </row>
    <row r="983" spans="2:13">
      <c r="B983" s="21"/>
      <c r="M983" s="282"/>
    </row>
    <row r="984" spans="2:13">
      <c r="B984" s="21"/>
      <c r="M984" s="282"/>
    </row>
    <row r="985" spans="2:13">
      <c r="B985" s="21"/>
      <c r="M985" s="282"/>
    </row>
    <row r="986" spans="2:13">
      <c r="B986" s="21"/>
      <c r="M986" s="282"/>
    </row>
    <row r="987" spans="2:13">
      <c r="B987" s="21"/>
      <c r="M987" s="282"/>
    </row>
    <row r="988" spans="2:13">
      <c r="B988" s="21"/>
      <c r="M988" s="282"/>
    </row>
    <row r="989" spans="2:13">
      <c r="B989" s="21"/>
      <c r="M989" s="282"/>
    </row>
    <row r="990" spans="2:13">
      <c r="B990" s="21"/>
      <c r="M990" s="282"/>
    </row>
    <row r="991" spans="2:13">
      <c r="B991" s="21"/>
      <c r="M991" s="282"/>
    </row>
    <row r="992" spans="2:13">
      <c r="B992" s="21"/>
      <c r="M992" s="282"/>
    </row>
    <row r="993" spans="2:13">
      <c r="B993" s="21"/>
      <c r="M993" s="282"/>
    </row>
    <row r="994" spans="2:13">
      <c r="B994" s="21"/>
      <c r="M994" s="282"/>
    </row>
    <row r="995" spans="2:13">
      <c r="B995" s="21"/>
      <c r="M995" s="282"/>
    </row>
    <row r="996" spans="2:13">
      <c r="B996" s="21"/>
      <c r="M996" s="282"/>
    </row>
    <row r="997" spans="2:13">
      <c r="B997" s="21"/>
      <c r="M997" s="282"/>
    </row>
    <row r="998" spans="2:13">
      <c r="B998" s="21"/>
      <c r="M998" s="282"/>
    </row>
    <row r="999" spans="2:13">
      <c r="B999" s="21"/>
      <c r="M999" s="282"/>
    </row>
    <row r="1000" spans="2:13">
      <c r="B1000" s="21"/>
      <c r="M1000" s="282"/>
    </row>
    <row r="1001" spans="2:13">
      <c r="B1001" s="21"/>
      <c r="M1001" s="282"/>
    </row>
  </sheetData>
  <mergeCells count="9">
    <mergeCell ref="B5:C5"/>
    <mergeCell ref="I5:K5"/>
    <mergeCell ref="L5:M5"/>
    <mergeCell ref="A2:E3"/>
    <mergeCell ref="F2:M2"/>
    <mergeCell ref="F3:M3"/>
    <mergeCell ref="A4:E4"/>
    <mergeCell ref="F4:G4"/>
    <mergeCell ref="I4:M4"/>
  </mergeCells>
  <conditionalFormatting sqref="M6">
    <cfRule type="cellIs" dxfId="0" priority="1" stopIfTrue="1" operator="equal">
      <formula>"INSATISFACTORIO"</formula>
    </cfRule>
  </conditionalFormatting>
  <dataValidations count="2">
    <dataValidation type="list" allowBlank="1" showErrorMessage="1" sqref="D7:D107" xr:uid="{6ECD57FA-41C6-4631-A98A-41F0F7C7397F}">
      <formula1>#REF!</formula1>
    </dataValidation>
    <dataValidation type="list" allowBlank="1" showErrorMessage="1" sqref="E7:E107" xr:uid="{ED938326-CFE8-47F4-8E77-D8DCB4A9FA02}">
      <formula1>#REF!</formula1>
    </dataValidation>
  </dataValidations>
  <hyperlinks>
    <hyperlink ref="N37" r:id="rId1" xr:uid="{A88D0AC0-82D8-441F-B81A-754DDD6798A7}"/>
    <hyperlink ref="N38" r:id="rId2" xr:uid="{14D83928-61BB-4ECB-B32A-EA29B5FB1CF3}"/>
    <hyperlink ref="N39" r:id="rId3" xr:uid="{3953FF75-1878-4BC1-BAE9-FD2B892EFC34}"/>
    <hyperlink ref="N40" r:id="rId4" display="Durante el 2do semestre/2021, se desarrollo 1 proceso de inducción específicas con evaluación satisfactoria dirigida al funcionario Santiago Tiria Moncada, en el empleo Conductor Mecanico  Grado 17, de la Dirección General._x000a_Evidencia: Fila 39 - Informe de" xr:uid="{7695CCAE-66B9-415C-BB76-AF25CC707DEB}"/>
    <hyperlink ref="N41" r:id="rId5" display="Durante el  2do semestre/2021, fueron tramitadas en termino,  las 256 noveades de personal  requeridas y gestionadas_x000a_Evidencia: Fila 40-41- 49 - Novedades de nómina II S 2021_x000a_Link: _x000a_https://drive.google.com/drive/u/0/folders/1BCLXi2EN3iPeXWyF58kxPQm3Alfjz" xr:uid="{E12B03CF-0AF9-4284-B002-A5EAC21044EB}"/>
    <hyperlink ref="N42" r:id="rId6" display="Durante el  2do semestre/2021, fueron liquidadas las 8 nóminas requeridas y gestinadas en terminos de opotunidas. Se incluyen: nóminas mensuales y  la prima de junio.  _x000a_Evidencia: Fila 40-41-49 Novedades de nómina II S- 2021_x000a_Link: https://drive.google.com" xr:uid="{4A2EB1CF-56C8-464E-BD66-CFF0DD784679}"/>
    <hyperlink ref="N44" r:id="rId7" display="Durante el  2do semestre/2021, se ejecutaron las 15 capacitaciones del Sistema de Gestión de la Seguridad y Salud en el Trabajo, programadas según el crónograma definido en el Plan de Capacitaciones de SG-SST._x000a_Evidencias: Fila 43- Informe grado de avance " xr:uid="{66817587-65E2-4EE5-87DB-2A05A1D2DAE9}"/>
    <hyperlink ref="N47" r:id="rId8" xr:uid="{B6325DE2-B609-4E5A-B9D8-7944C5947468}"/>
    <hyperlink ref="N49" r:id="rId9" display="Durante el  2do semestre/2021, fueron ejecutadas las 10 acciones planeadas para la implementación de la politica de gestión del conocimento._x000a_Evidencia: Fila 48 - Circulares politica de gestión del conocimiento II S-2021_x000a_Link: https://drive.google.com/driv" xr:uid="{01881CA6-CA3F-4DA3-87B5-5ADF0372D80E}"/>
    <hyperlink ref="N50" r:id="rId10" display="Durante el 2do semestre/2021,fueron expedidos y aprobados 44 actos administrativos requeridos como novedades de personal. En total:  Actos adtivos de ingresos, Actos adtivos de retiros y Actos adtivos de vacaciones, los cuales permiten conocer el nivel de" xr:uid="{E9E75FFD-2ABA-4143-A5DD-208E9D1EB23F}"/>
    <hyperlink ref="N51" r:id="rId11" display="Durante el 2do semestre/2021, se aplicó la encuesta de adopción y percepción de integridad en la entidad, a fin de conocer los resultados del indicador que permita implementar una metologia eficiente para el fortalecimiento e interiorización de la integri" xr:uid="{D5C9155A-5ED2-4BFC-A0FA-6BF97F1CAE9B}"/>
  </hyperlinks>
  <printOptions horizontalCentered="1"/>
  <pageMargins left="0.19685039370078741" right="0.19685039370078741" top="0.39370078740157483" bottom="0.35433070866141736" header="0" footer="0"/>
  <pageSetup paperSize="14" scale="34" orientation="landscape" r:id="rId12"/>
  <drawing r:id="rId13"/>
  <legacyDrawing r:id="rId1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V108"/>
  <sheetViews>
    <sheetView showGridLines="0" view="pageBreakPreview" zoomScale="70" zoomScaleNormal="40" zoomScaleSheetLayoutView="70" workbookViewId="0">
      <pane ySplit="5" topLeftCell="A6" activePane="bottomLeft" state="frozen"/>
      <selection pane="bottomLeft" activeCell="R8" sqref="R8"/>
    </sheetView>
  </sheetViews>
  <sheetFormatPr baseColWidth="10" defaultColWidth="24.140625" defaultRowHeight="15"/>
  <cols>
    <col min="1" max="1" width="7.7109375" style="11" customWidth="1"/>
    <col min="2" max="2" width="57.85546875" style="11" customWidth="1"/>
    <col min="3" max="3" width="48.7109375" style="11" customWidth="1"/>
    <col min="4" max="5" width="24.140625" style="11"/>
    <col min="6" max="6" width="29.5703125" style="11" customWidth="1"/>
    <col min="7" max="7" width="54.85546875" style="11" customWidth="1"/>
    <col min="8" max="12" width="6.5703125" style="11" customWidth="1"/>
    <col min="13" max="13" width="24.140625" style="11"/>
    <col min="14" max="14" width="26" style="11" customWidth="1"/>
    <col min="15" max="15" width="24.140625" style="11"/>
    <col min="16" max="16" width="27.140625" style="11" customWidth="1"/>
    <col min="17" max="17" width="39.28515625" style="15" customWidth="1"/>
    <col min="18" max="18" width="87" style="15" customWidth="1"/>
    <col min="19" max="21" width="24.140625" style="15"/>
    <col min="22" max="16384" width="24.140625" style="11"/>
  </cols>
  <sheetData>
    <row r="1" spans="1:21" ht="61.5" customHeight="1">
      <c r="A1" s="314"/>
      <c r="B1" s="315"/>
      <c r="C1" s="315"/>
      <c r="D1" s="315"/>
      <c r="E1" s="316"/>
      <c r="F1" s="329" t="s">
        <v>16</v>
      </c>
      <c r="G1" s="330"/>
      <c r="H1" s="330"/>
      <c r="I1" s="330"/>
      <c r="J1" s="330"/>
      <c r="K1" s="330"/>
      <c r="L1" s="330"/>
      <c r="M1" s="330"/>
      <c r="N1" s="330"/>
      <c r="O1" s="330"/>
      <c r="P1" s="330"/>
      <c r="Q1" s="330"/>
      <c r="R1" s="331"/>
      <c r="S1" s="320"/>
      <c r="T1" s="321"/>
      <c r="U1" s="322"/>
    </row>
    <row r="2" spans="1:21" ht="45" customHeight="1">
      <c r="A2" s="317"/>
      <c r="B2" s="318"/>
      <c r="C2" s="318"/>
      <c r="D2" s="318"/>
      <c r="E2" s="319"/>
      <c r="F2" s="329" t="s">
        <v>23</v>
      </c>
      <c r="G2" s="330"/>
      <c r="H2" s="330"/>
      <c r="I2" s="330"/>
      <c r="J2" s="330"/>
      <c r="K2" s="330"/>
      <c r="L2" s="330"/>
      <c r="M2" s="330"/>
      <c r="N2" s="330"/>
      <c r="O2" s="330"/>
      <c r="P2" s="330"/>
      <c r="Q2" s="330"/>
      <c r="R2" s="331"/>
      <c r="S2" s="323"/>
      <c r="T2" s="324"/>
      <c r="U2" s="325"/>
    </row>
    <row r="3" spans="1:21" ht="24" customHeight="1">
      <c r="A3" s="306" t="s">
        <v>24</v>
      </c>
      <c r="B3" s="306"/>
      <c r="C3" s="306"/>
      <c r="D3" s="306"/>
      <c r="E3" s="307"/>
      <c r="F3" s="305" t="s">
        <v>25</v>
      </c>
      <c r="G3" s="306"/>
      <c r="H3" s="306"/>
      <c r="I3" s="306"/>
      <c r="J3" s="307"/>
      <c r="K3" s="305" t="s">
        <v>26</v>
      </c>
      <c r="L3" s="306"/>
      <c r="M3" s="306"/>
      <c r="N3" s="306"/>
      <c r="O3" s="306"/>
      <c r="P3" s="306"/>
      <c r="Q3" s="306"/>
      <c r="R3" s="307"/>
      <c r="S3" s="326" t="s">
        <v>15</v>
      </c>
      <c r="T3" s="327"/>
      <c r="U3" s="328"/>
    </row>
    <row r="4" spans="1:21" ht="23.25" customHeight="1" thickBot="1">
      <c r="A4" s="172"/>
      <c r="B4" s="332" t="s">
        <v>30</v>
      </c>
      <c r="C4" s="333"/>
      <c r="D4" s="311" t="s">
        <v>0</v>
      </c>
      <c r="E4" s="312"/>
      <c r="F4" s="312"/>
      <c r="G4" s="312"/>
      <c r="H4" s="312"/>
      <c r="I4" s="312"/>
      <c r="J4" s="313"/>
      <c r="K4" s="302" t="s">
        <v>1</v>
      </c>
      <c r="L4" s="303"/>
      <c r="M4" s="304"/>
      <c r="N4" s="308" t="s">
        <v>27</v>
      </c>
      <c r="O4" s="309"/>
      <c r="P4" s="309"/>
      <c r="Q4" s="309"/>
      <c r="R4" s="309"/>
      <c r="S4" s="309"/>
      <c r="T4" s="309"/>
      <c r="U4" s="310"/>
    </row>
    <row r="5" spans="1:21" ht="117.6" customHeight="1" thickBot="1">
      <c r="A5" s="182" t="s">
        <v>28</v>
      </c>
      <c r="B5" s="183" t="s">
        <v>29</v>
      </c>
      <c r="C5" s="183" t="s">
        <v>22</v>
      </c>
      <c r="D5" s="184" t="s">
        <v>14</v>
      </c>
      <c r="E5" s="184" t="s">
        <v>2</v>
      </c>
      <c r="F5" s="184" t="s">
        <v>3</v>
      </c>
      <c r="G5" s="184" t="s">
        <v>4</v>
      </c>
      <c r="H5" s="184" t="s">
        <v>5</v>
      </c>
      <c r="I5" s="184" t="s">
        <v>6</v>
      </c>
      <c r="J5" s="184" t="s">
        <v>7</v>
      </c>
      <c r="K5" s="185" t="s">
        <v>17</v>
      </c>
      <c r="L5" s="186" t="s">
        <v>8</v>
      </c>
      <c r="M5" s="187" t="s">
        <v>9</v>
      </c>
      <c r="N5" s="188" t="s">
        <v>10</v>
      </c>
      <c r="O5" s="188" t="s">
        <v>11</v>
      </c>
      <c r="P5" s="189" t="s">
        <v>12</v>
      </c>
      <c r="Q5" s="190" t="s">
        <v>13</v>
      </c>
      <c r="R5" s="191" t="s">
        <v>18</v>
      </c>
      <c r="S5" s="191" t="s">
        <v>19</v>
      </c>
      <c r="T5" s="191" t="s">
        <v>20</v>
      </c>
      <c r="U5" s="192" t="s">
        <v>21</v>
      </c>
    </row>
    <row r="6" spans="1:21" s="14" customFormat="1" ht="70.5" customHeight="1">
      <c r="A6" s="193">
        <v>1</v>
      </c>
      <c r="B6" s="173"/>
      <c r="C6" s="173" t="s">
        <v>284</v>
      </c>
      <c r="D6" s="174" t="s">
        <v>37</v>
      </c>
      <c r="E6" s="174" t="s">
        <v>32</v>
      </c>
      <c r="F6" s="174" t="s">
        <v>57</v>
      </c>
      <c r="G6" s="175" t="s">
        <v>398</v>
      </c>
      <c r="H6" s="174" t="s">
        <v>54</v>
      </c>
      <c r="I6" s="174" t="s">
        <v>392</v>
      </c>
      <c r="J6" s="176">
        <v>1</v>
      </c>
      <c r="K6" s="177" t="s">
        <v>58</v>
      </c>
      <c r="L6" s="177" t="s">
        <v>59</v>
      </c>
      <c r="M6" s="177" t="s">
        <v>60</v>
      </c>
      <c r="N6" s="178" t="str">
        <f>'[1]INDICADORES GESTION I SM 2021'!N6</f>
        <v>N/A</v>
      </c>
      <c r="O6" s="178" t="str">
        <f>'[1]INDICADORES GESTION I SM 2021'!O6</f>
        <v>N/A</v>
      </c>
      <c r="P6" s="179" t="str">
        <f>'[1]INDICADORES GESTION I SM 2021'!P6</f>
        <v>N/A</v>
      </c>
      <c r="Q6" s="180" t="str">
        <f>'[1]INDICADORES GESTION I SM 2021'!Q6</f>
        <v>N/A</v>
      </c>
      <c r="R6" s="181" t="str">
        <f>'[1]INDICADORES GESTION I SM 2021'!R6</f>
        <v>N/A AL PERIODO A REPORTAR</v>
      </c>
      <c r="S6" s="181">
        <f>'[1]INDICADORES GESTION I SM 2021'!S6</f>
        <v>0</v>
      </c>
      <c r="T6" s="181">
        <f>'[1]INDICADORES GESTION I SM 2021'!T6</f>
        <v>0</v>
      </c>
      <c r="U6" s="181">
        <f>'[1]INDICADORES GESTION I SM 2021'!U6</f>
        <v>0</v>
      </c>
    </row>
    <row r="7" spans="1:21" s="14" customFormat="1" ht="70.5" customHeight="1">
      <c r="A7" s="147">
        <v>2</v>
      </c>
      <c r="B7" s="134"/>
      <c r="C7" s="134" t="s">
        <v>284</v>
      </c>
      <c r="D7" s="135" t="s">
        <v>37</v>
      </c>
      <c r="E7" s="135" t="s">
        <v>34</v>
      </c>
      <c r="F7" s="135" t="s">
        <v>61</v>
      </c>
      <c r="G7" s="142" t="s">
        <v>62</v>
      </c>
      <c r="H7" s="135" t="s">
        <v>54</v>
      </c>
      <c r="I7" s="135" t="s">
        <v>399</v>
      </c>
      <c r="J7" s="136">
        <v>1</v>
      </c>
      <c r="K7" s="137" t="s">
        <v>400</v>
      </c>
      <c r="L7" s="137" t="s">
        <v>401</v>
      </c>
      <c r="M7" s="137" t="s">
        <v>226</v>
      </c>
      <c r="N7" s="138" t="str">
        <f>'[1]INDICADORES GESTION I SM 2021'!N7</f>
        <v>N/A</v>
      </c>
      <c r="O7" s="138" t="str">
        <f>'[1]INDICADORES GESTION I SM 2021'!O7</f>
        <v>N/A</v>
      </c>
      <c r="P7" s="139" t="str">
        <f>'[1]INDICADORES GESTION I SM 2021'!P7</f>
        <v>N/A</v>
      </c>
      <c r="Q7" s="140" t="str">
        <f>'[1]INDICADORES GESTION I SM 2021'!Q7</f>
        <v>N/A</v>
      </c>
      <c r="R7" s="141" t="str">
        <f>'[1]INDICADORES GESTION I SM 2021'!R7</f>
        <v>N/A AL PERIODO A REPORTAR</v>
      </c>
      <c r="S7" s="141">
        <f>'[1]INDICADORES GESTION I SM 2021'!S7</f>
        <v>0</v>
      </c>
      <c r="T7" s="141">
        <f>'[1]INDICADORES GESTION I SM 2021'!T7</f>
        <v>0</v>
      </c>
      <c r="U7" s="141">
        <f>'[1]INDICADORES GESTION I SM 2021'!U7</f>
        <v>0</v>
      </c>
    </row>
    <row r="8" spans="1:21" s="14" customFormat="1" ht="70.5" customHeight="1">
      <c r="A8" s="147">
        <v>3</v>
      </c>
      <c r="B8" s="134"/>
      <c r="C8" s="134" t="s">
        <v>284</v>
      </c>
      <c r="D8" s="135" t="s">
        <v>37</v>
      </c>
      <c r="E8" s="135" t="s">
        <v>32</v>
      </c>
      <c r="F8" s="135" t="s">
        <v>63</v>
      </c>
      <c r="G8" s="142" t="s">
        <v>64</v>
      </c>
      <c r="H8" s="135" t="s">
        <v>65</v>
      </c>
      <c r="I8" s="135" t="s">
        <v>55</v>
      </c>
      <c r="J8" s="136">
        <v>1</v>
      </c>
      <c r="K8" s="137" t="s">
        <v>66</v>
      </c>
      <c r="L8" s="137" t="s">
        <v>67</v>
      </c>
      <c r="M8" s="137" t="s">
        <v>68</v>
      </c>
      <c r="N8" s="138" t="str">
        <f>'[1]INDICADORES GESTION I SM 2021'!N8</f>
        <v>N/A</v>
      </c>
      <c r="O8" s="138" t="str">
        <f>'[1]INDICADORES GESTION I SM 2021'!O8</f>
        <v>N/A</v>
      </c>
      <c r="P8" s="139" t="str">
        <f>'[1]INDICADORES GESTION I SM 2021'!P8</f>
        <v>N/A</v>
      </c>
      <c r="Q8" s="140" t="str">
        <f>'[1]INDICADORES GESTION I SM 2021'!Q8</f>
        <v>N/A</v>
      </c>
      <c r="R8" s="141" t="str">
        <f>'[1]INDICADORES GESTION I SM 2021'!R8</f>
        <v>N/A AL PERIODO A REPORTAR</v>
      </c>
      <c r="S8" s="141">
        <f>'[1]INDICADORES GESTION I SM 2021'!S8</f>
        <v>0</v>
      </c>
      <c r="T8" s="141">
        <f>'[1]INDICADORES GESTION I SM 2021'!T8</f>
        <v>0</v>
      </c>
      <c r="U8" s="141">
        <f>'[1]INDICADORES GESTION I SM 2021'!U8</f>
        <v>0</v>
      </c>
    </row>
    <row r="9" spans="1:21" s="14" customFormat="1" ht="70.5" customHeight="1">
      <c r="A9" s="147">
        <v>4</v>
      </c>
      <c r="B9" s="134" t="s">
        <v>402</v>
      </c>
      <c r="C9" s="134" t="s">
        <v>284</v>
      </c>
      <c r="D9" s="135" t="s">
        <v>37</v>
      </c>
      <c r="E9" s="135" t="s">
        <v>32</v>
      </c>
      <c r="F9" s="135" t="s">
        <v>69</v>
      </c>
      <c r="G9" s="142" t="s">
        <v>70</v>
      </c>
      <c r="H9" s="135" t="s">
        <v>54</v>
      </c>
      <c r="I9" s="135" t="s">
        <v>55</v>
      </c>
      <c r="J9" s="136">
        <v>1</v>
      </c>
      <c r="K9" s="137" t="s">
        <v>58</v>
      </c>
      <c r="L9" s="137" t="s">
        <v>59</v>
      </c>
      <c r="M9" s="137" t="s">
        <v>60</v>
      </c>
      <c r="N9" s="138" t="str">
        <f>'[1]INDICADORES GESTION I SM 2021'!N9</f>
        <v>N/A</v>
      </c>
      <c r="O9" s="138" t="str">
        <f>'[1]INDICADORES GESTION I SM 2021'!O9</f>
        <v>N/A</v>
      </c>
      <c r="P9" s="139" t="str">
        <f>'[1]INDICADORES GESTION I SM 2021'!P9</f>
        <v>N/A</v>
      </c>
      <c r="Q9" s="140" t="str">
        <f>'[1]INDICADORES GESTION I SM 2021'!Q9</f>
        <v>N/A</v>
      </c>
      <c r="R9" s="141" t="str">
        <f>'[1]INDICADORES GESTION I SM 2021'!R9</f>
        <v>N/A AL PERIODO A REPORTAR</v>
      </c>
      <c r="S9" s="141">
        <f>'[1]INDICADORES GESTION I SM 2021'!S9</f>
        <v>0</v>
      </c>
      <c r="T9" s="141">
        <f>'[1]INDICADORES GESTION I SM 2021'!T9</f>
        <v>0</v>
      </c>
      <c r="U9" s="141">
        <f>'[1]INDICADORES GESTION I SM 2021'!U9</f>
        <v>0</v>
      </c>
    </row>
    <row r="10" spans="1:21" s="14" customFormat="1" ht="70.5" customHeight="1">
      <c r="A10" s="147">
        <v>5</v>
      </c>
      <c r="B10" s="134" t="s">
        <v>71</v>
      </c>
      <c r="C10" s="134" t="s">
        <v>284</v>
      </c>
      <c r="D10" s="135" t="s">
        <v>37</v>
      </c>
      <c r="E10" s="135" t="s">
        <v>34</v>
      </c>
      <c r="F10" s="135" t="s">
        <v>72</v>
      </c>
      <c r="G10" s="142" t="s">
        <v>73</v>
      </c>
      <c r="H10" s="135" t="s">
        <v>65</v>
      </c>
      <c r="I10" s="135" t="s">
        <v>74</v>
      </c>
      <c r="J10" s="136">
        <v>1</v>
      </c>
      <c r="K10" s="137" t="s">
        <v>75</v>
      </c>
      <c r="L10" s="137" t="s">
        <v>76</v>
      </c>
      <c r="M10" s="137" t="s">
        <v>77</v>
      </c>
      <c r="N10" s="138">
        <f>'[1]INDICADORES GESTION I SM 2021'!N10</f>
        <v>0.61</v>
      </c>
      <c r="O10" s="138">
        <v>0.01</v>
      </c>
      <c r="P10" s="139">
        <f>'[1]INDICADORES GESTION I SM 2021'!P10</f>
        <v>0.61</v>
      </c>
      <c r="Q10" s="140" t="str">
        <f>'[1]INDICADORES GESTION I SM 2021'!Q10</f>
        <v>Aceptable</v>
      </c>
      <c r="R10" s="141" t="str">
        <f>'[1]INDICADORES GESTION I SM 2021'!R10</f>
        <v>Durante el I semestre del 2021, y teniendo en cuenta el Cronograma Integración de los subsistemas y la  herramientas y metodologías para la implementación de los subsistemas de Gestión de la calidad,  definido para las vigencias 2020 - 2022 se ha tenido un avance de 52% en el subsistema de Gestión de Calidad y Sistema de gestión de la seguridad de la información, Subsistema de Seguridad y Salud en el Trabajo y de Gestion ambiental;  para el 1er s -2021 se avanzó en un 10% del 16,5% programado, equivalente al 61% . 
Evidencia que se puede cotejar en  la ruta :  a) HERRAMIENTA REPORTE PROYECTO DE INVERSIÓN.  
DRIVE: https://drive.google.com/drive/u/0/folders/1jDHwtCKTID8JREqtus4y3vRRYJD9obDP</v>
      </c>
      <c r="S10" s="141">
        <f>'[1]INDICADORES GESTION I SM 2021'!S10</f>
        <v>0</v>
      </c>
      <c r="T10" s="141" t="str">
        <f>'[1]INDICADORES GESTION I SM 2021'!T10</f>
        <v>Realizar seguimiento mensual al avance de la Implementación del SIG y reportar a la alta Dirección la necesidad de recursos</v>
      </c>
      <c r="U10" s="141" t="str">
        <f>'[1]INDICADORES GESTION I SM 2021'!U10</f>
        <v>Suministrar el personal idoneo suficiente desde el inicio de cada vigencia, en lo posible de planta para que haya continuidad en aprendizaje y productividad, para garantizar el cumplimiento del objetivo</v>
      </c>
    </row>
    <row r="11" spans="1:21" s="14" customFormat="1" ht="70.5" customHeight="1">
      <c r="A11" s="147">
        <v>6</v>
      </c>
      <c r="B11" s="134" t="s">
        <v>78</v>
      </c>
      <c r="C11" s="134" t="s">
        <v>284</v>
      </c>
      <c r="D11" s="135" t="s">
        <v>37</v>
      </c>
      <c r="E11" s="135" t="s">
        <v>34</v>
      </c>
      <c r="F11" s="135" t="s">
        <v>79</v>
      </c>
      <c r="G11" s="142" t="s">
        <v>80</v>
      </c>
      <c r="H11" s="135" t="s">
        <v>54</v>
      </c>
      <c r="I11" s="135" t="s">
        <v>393</v>
      </c>
      <c r="J11" s="136">
        <v>1</v>
      </c>
      <c r="K11" s="137">
        <v>0</v>
      </c>
      <c r="L11" s="137">
        <v>1</v>
      </c>
      <c r="M11" s="137" t="s">
        <v>82</v>
      </c>
      <c r="N11" s="139" t="s">
        <v>394</v>
      </c>
      <c r="O11" s="139" t="s">
        <v>394</v>
      </c>
      <c r="P11" s="139" t="s">
        <v>394</v>
      </c>
      <c r="Q11" s="140" t="str">
        <f>'[1]INDICADORES GESTION I SM 2021'!Q11</f>
        <v>Satisfactorio</v>
      </c>
      <c r="R11" s="141" t="str">
        <f>'[1]INDICADORES GESTION I SM 2021'!R11</f>
        <v xml:space="preserve">1.) Durante el I semestre del 2021 se impartieron los siguiente Lineamientos por el comité Institución de Gestión y Desempeño: 
A) Definición de la metodología para recibir las observaciones de los temas sometidos a estudio y aprobación de los  integrantes del Comité Institucional de Gestión y Desempeño, para el caso de las Sesiones virtuales. Acta 004 del 4 de marzo de 2021.
Evidencia que se puede cotejar en  la ruta:  https://drive.google.com/drive/folders/1s1viNQAKxWlNm-bU8lZ_Ub54OPqyQHE9
B) Socialización sobre la Política de Gestión Estadística, autodiagnóstico y revisión del plan de cierre de Brechas,
involucrando a Control Interno. Acta 005 del 30 de abril de 2021
Evidencia que se puede cotejar en  la ruta:
https://drive.google.com/drive/folders/1H4C6FnMmk0kTxLVZA7gQNKa94Y_fWGv2
C. S adoptaron las siguientes metodologías
*PLAN INTEGRAL DE RESIDUOS (ACTA 003 DE2021)
*FORMATO PLAN DE ACCIÓN PARA LA IMPLEMENTACIÓN DEL MIPG (ACTA 006 DE2021)
*PROCEDIMIENTO FORMULACIÓN, SEGUIMIENTO Y VERIFICACIÓN DEL PLAN  DE ACCIÓN PARA LA IMPLEMENTACIÓN Y FORTALECIMIENTO DEL MIPG  (ACTA 006 DE2021)
*PLAN DE GESTION INTEGRAL DE RESIDUOS SOLIDOS  (ACTA 003 DE2021)
*BITÁCORA GENERACIÓN DE RESIDUOS PELIGROSOS (ACTA 003 DE2021)
*BITÁCORA GENERACIÓN DE RESIDUOS SOLIDOS (ACTA 003 DE2021)
*LISTA DE CHEQUEO VERIFICACIÓN AL TRANSPORTADOR DE RESPEL (ACTA 003 DE2021)
Evidencia que se puede cotejar en  la ruta:
https://drive.google.com/drive/folders/1ult0Je6J2dVZGN6BonJeyLsPP1bagCzG
https://drive.google.com/drive/u/0/folders/1lgxhIPBftKxgEDfI2gmeUw3z2MU1DF04
</v>
      </c>
      <c r="S11" s="141">
        <f>'[1]INDICADORES GESTION I SM 2021'!S11</f>
        <v>0</v>
      </c>
      <c r="T11" s="141">
        <f>'[1]INDICADORES GESTION I SM 2021'!T11</f>
        <v>0</v>
      </c>
      <c r="U11" s="141">
        <f>'[1]INDICADORES GESTION I SM 2021'!U11</f>
        <v>0</v>
      </c>
    </row>
    <row r="12" spans="1:21" s="14" customFormat="1" ht="70.5" customHeight="1">
      <c r="A12" s="147">
        <v>7</v>
      </c>
      <c r="B12" s="134" t="s">
        <v>52</v>
      </c>
      <c r="C12" s="134" t="s">
        <v>284</v>
      </c>
      <c r="D12" s="135" t="s">
        <v>37</v>
      </c>
      <c r="E12" s="135" t="s">
        <v>34</v>
      </c>
      <c r="F12" s="135" t="s">
        <v>53</v>
      </c>
      <c r="G12" s="142" t="s">
        <v>83</v>
      </c>
      <c r="H12" s="135" t="s">
        <v>54</v>
      </c>
      <c r="I12" s="135" t="s">
        <v>55</v>
      </c>
      <c r="J12" s="136">
        <v>1</v>
      </c>
      <c r="K12" s="137" t="s">
        <v>56</v>
      </c>
      <c r="L12" s="137"/>
      <c r="M12" s="137">
        <v>4</v>
      </c>
      <c r="N12" s="139" t="s">
        <v>394</v>
      </c>
      <c r="O12" s="139" t="s">
        <v>394</v>
      </c>
      <c r="P12" s="139" t="s">
        <v>394</v>
      </c>
      <c r="Q12" s="140" t="str">
        <f>'[1]INDICADORES GESTION I SM 2021'!Q12</f>
        <v>Satisfactorio</v>
      </c>
      <c r="R12" s="141" t="str">
        <f>'[1]INDICADORES GESTION I SM 2021'!R12</f>
        <v>El prcoeso Direccionamiento Estratégico presentó para revisión y Aprobación el  Plan Estrategico Institucional, plan de Acción, Plan Anticorrupción y de Atención al Ciudadano y Plan Estratégico de Tecnologías de la Información y las Comunicaciones PETI,  en aplicación del Decreto 612 de 2018, a los integrantes del Comité Institucional de Gestión y Desempeño  los cuales fueron aprobados mediante acta virtual 002 del 29 de enero de 2021: 
Evidencia que se puede cotejar en  la ruta : 
https://drive.google.com/drive/u/0/folders/1vFgXzN9VROcVzmLugPmmgs7ZTw4Kd7zu</v>
      </c>
      <c r="S12" s="141">
        <f>'[1]INDICADORES GESTION I SM 2021'!S12</f>
        <v>0</v>
      </c>
      <c r="T12" s="141">
        <f>'[1]INDICADORES GESTION I SM 2021'!T12</f>
        <v>0</v>
      </c>
      <c r="U12" s="141">
        <f>'[1]INDICADORES GESTION I SM 2021'!U12</f>
        <v>0</v>
      </c>
    </row>
    <row r="13" spans="1:21" s="14" customFormat="1" ht="165.75" customHeight="1">
      <c r="A13" s="147">
        <v>8</v>
      </c>
      <c r="B13" s="135" t="s">
        <v>394</v>
      </c>
      <c r="C13" s="134" t="s">
        <v>84</v>
      </c>
      <c r="D13" s="135" t="s">
        <v>42</v>
      </c>
      <c r="E13" s="135" t="s">
        <v>33</v>
      </c>
      <c r="F13" s="135" t="s">
        <v>85</v>
      </c>
      <c r="G13" s="142" t="s">
        <v>86</v>
      </c>
      <c r="H13" s="135" t="s">
        <v>87</v>
      </c>
      <c r="I13" s="135" t="s">
        <v>392</v>
      </c>
      <c r="J13" s="136"/>
      <c r="K13" s="137" t="s">
        <v>88</v>
      </c>
      <c r="L13" s="137" t="s">
        <v>89</v>
      </c>
      <c r="M13" s="137" t="s">
        <v>90</v>
      </c>
      <c r="N13" s="143" t="s">
        <v>394</v>
      </c>
      <c r="O13" s="143" t="s">
        <v>394</v>
      </c>
      <c r="P13" s="139" t="e">
        <f t="shared" ref="P13:P16" si="0">N13/O13</f>
        <v>#VALUE!</v>
      </c>
      <c r="Q13" s="144" t="s">
        <v>394</v>
      </c>
      <c r="R13" s="145" t="s">
        <v>425</v>
      </c>
      <c r="S13" s="146"/>
      <c r="T13" s="146"/>
      <c r="U13" s="146"/>
    </row>
    <row r="14" spans="1:21" s="14" customFormat="1" ht="165.75" customHeight="1">
      <c r="A14" s="147">
        <v>9</v>
      </c>
      <c r="B14" s="135" t="s">
        <v>394</v>
      </c>
      <c r="C14" s="134" t="s">
        <v>84</v>
      </c>
      <c r="D14" s="135" t="s">
        <v>42</v>
      </c>
      <c r="E14" s="135" t="s">
        <v>33</v>
      </c>
      <c r="F14" s="135" t="s">
        <v>91</v>
      </c>
      <c r="G14" s="142" t="s">
        <v>92</v>
      </c>
      <c r="H14" s="135" t="s">
        <v>87</v>
      </c>
      <c r="I14" s="135" t="s">
        <v>392</v>
      </c>
      <c r="J14" s="136"/>
      <c r="K14" s="137" t="s">
        <v>93</v>
      </c>
      <c r="L14" s="137" t="s">
        <v>94</v>
      </c>
      <c r="M14" s="137" t="s">
        <v>95</v>
      </c>
      <c r="N14" s="143" t="s">
        <v>394</v>
      </c>
      <c r="O14" s="143" t="s">
        <v>394</v>
      </c>
      <c r="P14" s="139" t="e">
        <f t="shared" si="0"/>
        <v>#VALUE!</v>
      </c>
      <c r="Q14" s="144" t="s">
        <v>394</v>
      </c>
      <c r="R14" s="145" t="s">
        <v>425</v>
      </c>
      <c r="S14" s="146"/>
      <c r="T14" s="146"/>
      <c r="U14" s="146"/>
    </row>
    <row r="15" spans="1:21" s="14" customFormat="1" ht="165.75" customHeight="1">
      <c r="A15" s="147">
        <v>10</v>
      </c>
      <c r="B15" s="134" t="str">
        <f>'[2]HOJA DE VIDA INDICADOR'!$C$7</f>
        <v xml:space="preserve">Realizar revisión a todas (100%) las encuestas de satisfacción post tramite realizadas por el git de atencion al ciudadano, mediante la tabulacion  y el analisis  de la informacion recaudada,  para medir el grado de satisfaccion de los usuarios y hacer seguimiento a las que tengan baja calificacion para aplicar  medidas correctivas durante cada semestre  </v>
      </c>
      <c r="C15" s="134" t="str">
        <f>'[2]HOJA DE VIDA INDICADOR'!$C$6</f>
        <v>Brindar de forma oportuna y veraz al información solicitada por los usuarios, de tal manera que permita orientarlos para la realización de trámites y/o uso de los servicios que presta la entidad; como también controlar la adecuada atención de la quejas, reclamos y sugerencias presentadas por los usuarios y promover los mecanismos de participación ciudadana.</v>
      </c>
      <c r="D15" s="135" t="s">
        <v>42</v>
      </c>
      <c r="E15" s="135" t="s">
        <v>32</v>
      </c>
      <c r="F15" s="135" t="s">
        <v>96</v>
      </c>
      <c r="G15" s="142" t="s">
        <v>97</v>
      </c>
      <c r="H15" s="135" t="s">
        <v>65</v>
      </c>
      <c r="I15" s="135" t="s">
        <v>392</v>
      </c>
      <c r="J15" s="136"/>
      <c r="K15" s="137" t="s">
        <v>99</v>
      </c>
      <c r="L15" s="137" t="s">
        <v>59</v>
      </c>
      <c r="M15" s="137" t="s">
        <v>100</v>
      </c>
      <c r="N15" s="143">
        <v>128</v>
      </c>
      <c r="O15" s="143">
        <v>135</v>
      </c>
      <c r="P15" s="139">
        <f t="shared" si="0"/>
        <v>0.94814814814814818</v>
      </c>
      <c r="Q15" s="148" t="s">
        <v>51</v>
      </c>
      <c r="R15" s="145" t="s">
        <v>426</v>
      </c>
      <c r="S15" s="146"/>
      <c r="T15" s="146"/>
      <c r="U15" s="146"/>
    </row>
    <row r="16" spans="1:21" s="14" customFormat="1" ht="165.75" customHeight="1">
      <c r="A16" s="147">
        <v>11</v>
      </c>
      <c r="B16" s="134" t="str">
        <f>'[3]HOJA DE VIDA INDICADOR'!$C$7</f>
        <v xml:space="preserve">Realizar revision  a todas (100%) las encuestas de satisfaccion sobre la atencion prestada a travez de los servicios proporcionados a los usuarios por el personal del git de atencion al ciudadano mediante la tabulacion  y el analisis  de la informacion recaudada,  para medir el grado de satisfaccion de los usuarios y hacer seguimiento a las que tengan baja calificacion para aplicar  medidas correctivas durante cada trimestre </v>
      </c>
      <c r="C16" s="134" t="str">
        <f>'[3]HOJA DE VIDA INDICADOR'!$C$6</f>
        <v xml:space="preserve">Brindar de forma oportuna y veraz al información solicitada por los usuarios, de tal manera que permita orientarlos para la realización de trámites y/o uso de los servicios que presta la entidad; como también controlar la adecuada atención de la quejas, reclamos y sugerencias presentadas por los usuarios y promover los mecanismos de participación ciudadana.							</v>
      </c>
      <c r="D16" s="135" t="s">
        <v>42</v>
      </c>
      <c r="E16" s="135" t="s">
        <v>32</v>
      </c>
      <c r="F16" s="135" t="s">
        <v>101</v>
      </c>
      <c r="G16" s="142" t="s">
        <v>102</v>
      </c>
      <c r="H16" s="135" t="s">
        <v>65</v>
      </c>
      <c r="I16" s="135" t="s">
        <v>393</v>
      </c>
      <c r="J16" s="136"/>
      <c r="K16" s="137" t="s">
        <v>103</v>
      </c>
      <c r="L16" s="137" t="s">
        <v>104</v>
      </c>
      <c r="M16" s="137" t="s">
        <v>105</v>
      </c>
      <c r="N16" s="143">
        <v>299</v>
      </c>
      <c r="O16" s="143">
        <v>338</v>
      </c>
      <c r="P16" s="139">
        <f t="shared" si="0"/>
        <v>0.88461538461538458</v>
      </c>
      <c r="Q16" s="148" t="s">
        <v>50</v>
      </c>
      <c r="R16" s="145" t="s">
        <v>427</v>
      </c>
      <c r="S16" s="146" t="s">
        <v>428</v>
      </c>
      <c r="T16" s="146"/>
      <c r="U16" s="146"/>
    </row>
    <row r="17" spans="1:21" s="14" customFormat="1" ht="174" customHeight="1">
      <c r="A17" s="147">
        <v>12</v>
      </c>
      <c r="B17" s="134" t="s">
        <v>107</v>
      </c>
      <c r="C17" s="134" t="s">
        <v>106</v>
      </c>
      <c r="D17" s="135" t="s">
        <v>43</v>
      </c>
      <c r="E17" s="135" t="s">
        <v>33</v>
      </c>
      <c r="F17" s="142" t="s">
        <v>108</v>
      </c>
      <c r="G17" s="142" t="s">
        <v>109</v>
      </c>
      <c r="H17" s="135" t="s">
        <v>110</v>
      </c>
      <c r="I17" s="135" t="s">
        <v>74</v>
      </c>
      <c r="J17" s="136"/>
      <c r="K17" s="137" t="s">
        <v>111</v>
      </c>
      <c r="L17" s="137" t="s">
        <v>112</v>
      </c>
      <c r="M17" s="137" t="s">
        <v>113</v>
      </c>
      <c r="N17" s="143">
        <f>'[4]INDICADORES GESTION I SM 2021'!N17</f>
        <v>374496</v>
      </c>
      <c r="O17" s="143">
        <f>'[4]INDICADORES GESTION I SM 2021'!O17</f>
        <v>75873</v>
      </c>
      <c r="P17" s="139">
        <f>'[4]INDICADORES GESTION I SM 2021'!P17</f>
        <v>4.9358269740223797</v>
      </c>
      <c r="Q17" s="149" t="str">
        <f>'[4]INDICADORES GESTION I SM 2021'!Q17</f>
        <v>CRITICO</v>
      </c>
      <c r="R17" s="150" t="str">
        <f>'[4]INDICADORES GESTION I SM 2021'!R17</f>
        <v>La medición de este indicador es trimestral de la siguiente manera: 
I TRIMESTRE 2021: 138514/33168 (Para un total de 4 dias)
II TRIMESTRE 2021: 235982/42705 (Para un total de 6 dias), para un resultado de 4.9 dias (Rango Critico). Es importante precisar que desde la Coordinación de Salud NO es posible realizar análisis sobre el resultado indicado porque NO somos los prestadores de servicio.</v>
      </c>
      <c r="S17" s="150" t="str">
        <f>'[4]INDICADORES GESTION I SM 2021'!S17</f>
        <v xml:space="preserve"> Desde la Coordinación de Salud NO es posible realizar análisis sobre el resultado indicado porque NO somos los prestadores de servicio.</v>
      </c>
      <c r="T17" s="150" t="str">
        <f>'[4]INDICADORES GESTION I SM 2021'!T17</f>
        <v xml:space="preserve"> Desde la Coordinación de Salud NO es posible realizar análisis sobre el resultado indicado porque NO somos los prestadores de servicio.</v>
      </c>
      <c r="U17" s="150" t="str">
        <f>'[4]INDICADORES GESTION I SM 2021'!U17</f>
        <v>N/A</v>
      </c>
    </row>
    <row r="18" spans="1:21" s="14" customFormat="1" ht="178.5" customHeight="1">
      <c r="A18" s="147">
        <v>13</v>
      </c>
      <c r="B18" s="134" t="s">
        <v>107</v>
      </c>
      <c r="C18" s="134" t="s">
        <v>106</v>
      </c>
      <c r="D18" s="135" t="s">
        <v>43</v>
      </c>
      <c r="E18" s="135" t="s">
        <v>32</v>
      </c>
      <c r="F18" s="135" t="s">
        <v>114</v>
      </c>
      <c r="G18" s="142" t="s">
        <v>115</v>
      </c>
      <c r="H18" s="135" t="s">
        <v>65</v>
      </c>
      <c r="I18" s="135" t="s">
        <v>98</v>
      </c>
      <c r="J18" s="136"/>
      <c r="K18" s="137" t="s">
        <v>116</v>
      </c>
      <c r="L18" s="137" t="s">
        <v>117</v>
      </c>
      <c r="M18" s="137" t="s">
        <v>118</v>
      </c>
      <c r="N18" s="143">
        <f>'[4]INDICADORES GESTION I SM 2021'!N18</f>
        <v>12447</v>
      </c>
      <c r="O18" s="143">
        <f>'[4]INDICADORES GESTION I SM 2021'!O18</f>
        <v>20036</v>
      </c>
      <c r="P18" s="139">
        <f>'[4]INDICADORES GESTION I SM 2021'!P18</f>
        <v>0.62123178279097624</v>
      </c>
      <c r="Q18" s="149" t="str">
        <f>'[4]INDICADORES GESTION I SM 2021'!Q18</f>
        <v>SATISFACTORIO</v>
      </c>
      <c r="R18" s="150" t="str">
        <f>'[4]INDICADORES GESTION I SM 2021'!R18</f>
        <v>La meta segun la Ruta de Atencion en Salud de Cardio Cerebro Vascular y Metabolica, esta propuesta de forma anual, según el indicador el avance para el I Semestre de 2021 es realmente importante en el control y gestión de riesgo de nuestros usuarios, se estan buscando estrategias con los prestadores para captacion de datos de tensión arterial en los usuarios que se niegan a ir a consulta por la pandemia y solo estan en seguimiento por telemedicina lo cual dificulta tener un dato espeficico de esta variable</v>
      </c>
      <c r="S18" s="150">
        <f>'[4]INDICADORES GESTION I SM 2021'!S18</f>
        <v>0</v>
      </c>
      <c r="T18" s="150">
        <f>'[4]INDICADORES GESTION I SM 2021'!T18</f>
        <v>0</v>
      </c>
      <c r="U18" s="150">
        <f>'[4]INDICADORES GESTION I SM 2021'!U18</f>
        <v>0</v>
      </c>
    </row>
    <row r="19" spans="1:21" s="14" customFormat="1" ht="198" customHeight="1">
      <c r="A19" s="147">
        <v>14</v>
      </c>
      <c r="B19" s="134" t="s">
        <v>107</v>
      </c>
      <c r="C19" s="134" t="s">
        <v>106</v>
      </c>
      <c r="D19" s="135" t="s">
        <v>43</v>
      </c>
      <c r="E19" s="135" t="s">
        <v>33</v>
      </c>
      <c r="F19" s="135" t="s">
        <v>119</v>
      </c>
      <c r="G19" s="142" t="s">
        <v>120</v>
      </c>
      <c r="H19" s="135" t="s">
        <v>65</v>
      </c>
      <c r="I19" s="135" t="s">
        <v>98</v>
      </c>
      <c r="J19" s="136"/>
      <c r="K19" s="137" t="s">
        <v>121</v>
      </c>
      <c r="L19" s="137" t="s">
        <v>122</v>
      </c>
      <c r="M19" s="137" t="s">
        <v>123</v>
      </c>
      <c r="N19" s="143">
        <f>'[4]INDICADORES GESTION I SM 2021'!N19</f>
        <v>248</v>
      </c>
      <c r="O19" s="143">
        <f>'[4]INDICADORES GESTION I SM 2021'!O19</f>
        <v>338</v>
      </c>
      <c r="P19" s="139">
        <f>'[4]INDICADORES GESTION I SM 2021'!P19</f>
        <v>0.73372781065088755</v>
      </c>
      <c r="Q19" s="149" t="str">
        <f>'[4]INDICADORES GESTION I SM 2021'!Q19</f>
        <v>ACEPTABLE</v>
      </c>
      <c r="R19" s="150" t="str">
        <f>'[4]INDICADORES GESTION I SM 2021'!R19</f>
        <v xml:space="preserve">De las 338 encuestas realizadas a los usuarios durante el I Semestre de 2021, 248 usuarios tuvieron una buena experiencia respecto a los servicios de salud ofrecidos por la EPS para un resultado del 73% (Aceptable). Es importante precisar que desde la Coordinación de Salud NO es posible realizar análisis sobre el resultado indicado porque NO somos los prestadores de servicio.
</v>
      </c>
      <c r="S19" s="150">
        <f>'[4]INDICADORES GESTION I SM 2021'!S19</f>
        <v>0</v>
      </c>
      <c r="T19" s="150" t="str">
        <f>'[4]INDICADORES GESTION I SM 2021'!T19</f>
        <v xml:space="preserve"> Desde la Coordinación de Salud NO es posible realizar análisis sobre el resultado indicado porque NO somos los prestadores de servicio.</v>
      </c>
      <c r="U19" s="150" t="str">
        <f>'[4]INDICADORES GESTION I SM 2021'!U19</f>
        <v>N/A</v>
      </c>
    </row>
    <row r="20" spans="1:21" s="14" customFormat="1" ht="195" customHeight="1">
      <c r="A20" s="147">
        <v>15</v>
      </c>
      <c r="B20" s="134" t="s">
        <v>107</v>
      </c>
      <c r="C20" s="134" t="s">
        <v>106</v>
      </c>
      <c r="D20" s="135" t="s">
        <v>43</v>
      </c>
      <c r="E20" s="135" t="s">
        <v>34</v>
      </c>
      <c r="F20" s="135" t="s">
        <v>124</v>
      </c>
      <c r="G20" s="142" t="s">
        <v>125</v>
      </c>
      <c r="H20" s="135" t="s">
        <v>65</v>
      </c>
      <c r="I20" s="135" t="s">
        <v>98</v>
      </c>
      <c r="J20" s="136"/>
      <c r="K20" s="137" t="s">
        <v>121</v>
      </c>
      <c r="L20" s="137" t="s">
        <v>122</v>
      </c>
      <c r="M20" s="137" t="s">
        <v>123</v>
      </c>
      <c r="N20" s="144">
        <f>'[4]INDICADORES GESTION I SM 2021'!N20</f>
        <v>300</v>
      </c>
      <c r="O20" s="144">
        <f>'[4]INDICADORES GESTION I SM 2021'!O20</f>
        <v>300</v>
      </c>
      <c r="P20" s="139">
        <f>'[4]INDICADORES GESTION I SM 2021'!P20</f>
        <v>1</v>
      </c>
      <c r="Q20" s="149" t="str">
        <f>'[4]INDICADORES GESTION I SM 2021'!Q20</f>
        <v>SATISFACTORIO</v>
      </c>
      <c r="R20" s="151" t="str">
        <f>'[4]INDICADORES GESTION I SM 2021'!R20</f>
        <v xml:space="preserve">Durante el I Semestre del año 2021 se programaron 300 auditorias médicas de las cuales se realizaron en su totalidad para un cumplimiento del 100% (Satisfactorio) del programa de auditorias medicas. </v>
      </c>
      <c r="S20" s="151">
        <f>'[4]INDICADORES GESTION I SM 2021'!S20</f>
        <v>0</v>
      </c>
      <c r="T20" s="151">
        <f>'[4]INDICADORES GESTION I SM 2021'!T20</f>
        <v>0</v>
      </c>
      <c r="U20" s="151">
        <f>'[4]INDICADORES GESTION I SM 2021'!U20</f>
        <v>0</v>
      </c>
    </row>
    <row r="21" spans="1:21" s="14" customFormat="1" ht="110.25">
      <c r="A21" s="147">
        <v>16</v>
      </c>
      <c r="B21" s="134" t="str">
        <f>'[5]HOJA DE VIDA INDICADOR'!$C$7</f>
        <v>Aumentar el control de trámites a los de los funcionarios y contratistas del proceso en un 10% (del 75% al 85%) a través de los informes de gestión que se presentan diariamente, para contrarrestar la imposición de sanciones por autoridades judiciales o entes de control por la demora en la respuesta de las solicitudes.</v>
      </c>
      <c r="C21" s="134" t="s">
        <v>126</v>
      </c>
      <c r="D21" s="135" t="s">
        <v>36</v>
      </c>
      <c r="E21" s="135" t="s">
        <v>34</v>
      </c>
      <c r="F21" s="135" t="s">
        <v>129</v>
      </c>
      <c r="G21" s="142" t="s">
        <v>130</v>
      </c>
      <c r="H21" s="135" t="s">
        <v>65</v>
      </c>
      <c r="I21" s="135" t="s">
        <v>404</v>
      </c>
      <c r="J21" s="152">
        <v>0.1</v>
      </c>
      <c r="K21" s="153" t="s">
        <v>131</v>
      </c>
      <c r="L21" s="153" t="s">
        <v>132</v>
      </c>
      <c r="M21" s="153" t="s">
        <v>133</v>
      </c>
      <c r="N21" s="144">
        <f>'[6]INDICADORES GESTION I SM 2021'!N21</f>
        <v>1236</v>
      </c>
      <c r="O21" s="144">
        <f>'[6]INDICADORES GESTION I SM 2021'!O21</f>
        <v>1236</v>
      </c>
      <c r="P21" s="139">
        <f>'[6]INDICADORES GESTION I SM 2021'!P21</f>
        <v>1</v>
      </c>
      <c r="Q21" s="149" t="str">
        <f>'[6]INDICADORES GESTION I SM 2021'!Q21</f>
        <v>Satisfactorio</v>
      </c>
      <c r="R21" s="151" t="str">
        <f>'[6]INDICADORES GESTION I SM 2021'!R21</f>
        <v>Durante el I semestre de 2021 la entidad mantuvo una muy buena gestion sobre las novedades de nomina que se presentaron, teniendo una buena respuesta.</v>
      </c>
      <c r="S21" s="151" t="str">
        <f>'[6]INDICADORES GESTION I SM 2021'!S21</f>
        <v>N/A</v>
      </c>
      <c r="T21" s="151" t="str">
        <f>'[6]INDICADORES GESTION I SM 2021'!T21</f>
        <v>N/A</v>
      </c>
      <c r="U21" s="151" t="str">
        <f>'[6]INDICADORES GESTION I SM 2021'!U21</f>
        <v>N/A</v>
      </c>
    </row>
    <row r="22" spans="1:21" s="14" customFormat="1" ht="146.25" customHeight="1">
      <c r="A22" s="147">
        <v>17</v>
      </c>
      <c r="B22" s="134" t="str">
        <f>'[7]HOJA DE VIDA INDICADOR'!$C$7</f>
        <v>Aumentar la solicitud de trámites en linea por medio de la página web en un 70%, con el fin de que los usuarios tengan la posibilidad de realizar las solicitudes por medio virtual y no presencial para prepararnos ante cualquier contigencia como la Emergencia Sanitaria que afronta el país, aprovechando las herramientas tecnológicas durante los siguientes 6 meses.</v>
      </c>
      <c r="C22" s="134" t="s">
        <v>126</v>
      </c>
      <c r="D22" s="135" t="s">
        <v>36</v>
      </c>
      <c r="E22" s="135" t="s">
        <v>34</v>
      </c>
      <c r="F22" s="135" t="s">
        <v>134</v>
      </c>
      <c r="G22" s="142" t="s">
        <v>136</v>
      </c>
      <c r="H22" s="135" t="s">
        <v>65</v>
      </c>
      <c r="I22" s="135" t="s">
        <v>403</v>
      </c>
      <c r="J22" s="152">
        <v>0.7</v>
      </c>
      <c r="K22" s="153" t="s">
        <v>131</v>
      </c>
      <c r="L22" s="153" t="s">
        <v>132</v>
      </c>
      <c r="M22" s="153" t="s">
        <v>133</v>
      </c>
      <c r="N22" s="144">
        <f>'[6]INDICADORES GESTION I SM 2021'!N22</f>
        <v>853</v>
      </c>
      <c r="O22" s="144">
        <f>'[6]INDICADORES GESTION I SM 2021'!O22</f>
        <v>893</v>
      </c>
      <c r="P22" s="139">
        <f>'[6]INDICADORES GESTION I SM 2021'!P22</f>
        <v>0.95520716685330342</v>
      </c>
      <c r="Q22" s="149" t="str">
        <f>'[6]INDICADORES GESTION I SM 2021'!Q22</f>
        <v>Satisfactorio</v>
      </c>
      <c r="R22" s="151" t="str">
        <f>'[6]INDICADORES GESTION I SM 2021'!R22</f>
        <v>Durante el I semestre de 2021 se mantuvo el nivel de respuesta de las prestaciones economicas presentadas cumpliendo con los resultados esperados.</v>
      </c>
      <c r="S22" s="151" t="str">
        <f>'[6]INDICADORES GESTION I SM 2021'!S22</f>
        <v>N/A</v>
      </c>
      <c r="T22" s="151" t="str">
        <f>'[6]INDICADORES GESTION I SM 2021'!T22</f>
        <v>N/A</v>
      </c>
      <c r="U22" s="151" t="str">
        <f>'[6]INDICADORES GESTION I SM 2021'!U22</f>
        <v>N/A</v>
      </c>
    </row>
    <row r="23" spans="1:21" s="14" customFormat="1" ht="144.75" customHeight="1">
      <c r="A23" s="147">
        <v>18</v>
      </c>
      <c r="B23" s="134"/>
      <c r="C23" s="134" t="s">
        <v>126</v>
      </c>
      <c r="D23" s="135" t="s">
        <v>36</v>
      </c>
      <c r="E23" s="135" t="s">
        <v>34</v>
      </c>
      <c r="F23" s="135" t="s">
        <v>135</v>
      </c>
      <c r="G23" s="142" t="s">
        <v>137</v>
      </c>
      <c r="H23" s="135" t="s">
        <v>65</v>
      </c>
      <c r="I23" s="135" t="s">
        <v>403</v>
      </c>
      <c r="J23" s="152">
        <v>0.7</v>
      </c>
      <c r="K23" s="153" t="s">
        <v>131</v>
      </c>
      <c r="L23" s="153" t="s">
        <v>132</v>
      </c>
      <c r="M23" s="153" t="s">
        <v>133</v>
      </c>
      <c r="N23" s="144">
        <f>'[6]INDICADORES GESTION I SM 2021'!N23</f>
        <v>7758</v>
      </c>
      <c r="O23" s="144">
        <f>'[6]INDICADORES GESTION I SM 2021'!O23</f>
        <v>8168</v>
      </c>
      <c r="P23" s="139">
        <f>'[6]INDICADORES GESTION I SM 2021'!P23</f>
        <v>0.94980411361410377</v>
      </c>
      <c r="Q23" s="149" t="str">
        <f>'[6]INDICADORES GESTION I SM 2021'!Q23</f>
        <v>Satisfactorio</v>
      </c>
      <c r="R23" s="151" t="str">
        <f>'[6]INDICADORES GESTION I SM 2021'!R23</f>
        <v>Durante el I semestre de 2021 se mantuvo el nivel de respuesta de las prestaciones economicas presentadas cumpliendo con los resultados esperados.</v>
      </c>
      <c r="S23" s="151" t="str">
        <f>'[6]INDICADORES GESTION I SM 2021'!S23</f>
        <v>N/A</v>
      </c>
      <c r="T23" s="151" t="str">
        <f>'[6]INDICADORES GESTION I SM 2021'!T23</f>
        <v>N/A</v>
      </c>
      <c r="U23" s="151" t="str">
        <f>'[6]INDICADORES GESTION I SM 2021'!U23</f>
        <v>N/A</v>
      </c>
    </row>
    <row r="24" spans="1:21" s="14" customFormat="1" ht="152.25" customHeight="1">
      <c r="A24" s="147">
        <v>19</v>
      </c>
      <c r="B24" s="134"/>
      <c r="C24" s="134" t="s">
        <v>126</v>
      </c>
      <c r="D24" s="135" t="s">
        <v>36</v>
      </c>
      <c r="E24" s="135" t="s">
        <v>34</v>
      </c>
      <c r="F24" s="135" t="s">
        <v>127</v>
      </c>
      <c r="G24" s="142" t="s">
        <v>128</v>
      </c>
      <c r="H24" s="135" t="s">
        <v>65</v>
      </c>
      <c r="I24" s="135" t="s">
        <v>403</v>
      </c>
      <c r="J24" s="152">
        <v>0.7</v>
      </c>
      <c r="K24" s="153" t="s">
        <v>131</v>
      </c>
      <c r="L24" s="153" t="s">
        <v>132</v>
      </c>
      <c r="M24" s="153" t="s">
        <v>133</v>
      </c>
      <c r="N24" s="144">
        <f>'[6]INDICADORES GESTION I SM 2021'!N24</f>
        <v>7</v>
      </c>
      <c r="O24" s="144">
        <f>'[6]INDICADORES GESTION I SM 2021'!O24</f>
        <v>7</v>
      </c>
      <c r="P24" s="139">
        <f>'[6]INDICADORES GESTION I SM 2021'!P24</f>
        <v>1</v>
      </c>
      <c r="Q24" s="149" t="str">
        <f>'[6]INDICADORES GESTION I SM 2021'!Q24</f>
        <v>Satisfactorio</v>
      </c>
      <c r="R24" s="151" t="str">
        <f>'[6]INDICADORES GESTION I SM 2021'!R24</f>
        <v>Durante el I semestre se pagaron las 14 nominas que se tenian proyectadas para este periodo, 7 para San Juan de Dios y 7 para Ferrocarriles Nacionales de Colombia.</v>
      </c>
      <c r="S24" s="151" t="str">
        <f>'[6]INDICADORES GESTION I SM 2021'!S24</f>
        <v>N/A</v>
      </c>
      <c r="T24" s="151" t="str">
        <f>'[6]INDICADORES GESTION I SM 2021'!T24</f>
        <v>N/A</v>
      </c>
      <c r="U24" s="151" t="str">
        <f>'[6]INDICADORES GESTION I SM 2021'!U24</f>
        <v>N/A</v>
      </c>
    </row>
    <row r="25" spans="1:21" s="14" customFormat="1" ht="145.5" customHeight="1">
      <c r="A25" s="147">
        <v>20</v>
      </c>
      <c r="B25" s="134"/>
      <c r="C25" s="134" t="s">
        <v>138</v>
      </c>
      <c r="D25" s="135" t="s">
        <v>46</v>
      </c>
      <c r="E25" s="135" t="s">
        <v>34</v>
      </c>
      <c r="F25" s="135" t="s">
        <v>429</v>
      </c>
      <c r="G25" s="142" t="s">
        <v>139</v>
      </c>
      <c r="H25" s="135" t="s">
        <v>65</v>
      </c>
      <c r="I25" s="135" t="s">
        <v>98</v>
      </c>
      <c r="J25" s="136">
        <v>1</v>
      </c>
      <c r="K25" s="153" t="s">
        <v>405</v>
      </c>
      <c r="L25" s="153" t="s">
        <v>141</v>
      </c>
      <c r="M25" s="153" t="s">
        <v>406</v>
      </c>
      <c r="N25" s="144">
        <f>'[8]INDICADORES GESTION I SM 2021'!N25</f>
        <v>1</v>
      </c>
      <c r="O25" s="144">
        <f>'[8]INDICADORES GESTION I SM 2021'!O25</f>
        <v>1</v>
      </c>
      <c r="P25" s="139">
        <f>'[8]INDICADORES GESTION I SM 2021'!P25</f>
        <v>1</v>
      </c>
      <c r="Q25" s="149" t="str">
        <f>'[8]INDICADORES GESTION I SM 2021'!Q25</f>
        <v>Satisfactorio</v>
      </c>
      <c r="R25" s="151" t="str">
        <f>'[8]INDICADORES GESTION I SM 2021'!R25</f>
        <v>En el primer semestre de 2021 se celebró contrato de arrendamiento con No. 241 de 2021. Arrendamiento conceder a el arrendatario el uso y goce sobre un área aproximadamente de doscientos veinticinco (225) metros cuadrados dentro de un bien inmueble ubicado en la carrera 62 No. 17 b 24 de la ciudad de Bogotá, de propiedad del FPS suscrito con la firma COMCEL S.A. Evidencia https://drive.google.com/drive/folders/1dwelhs3YrMhToIK6weHkHhfeCq_IRWkw</v>
      </c>
      <c r="S25" s="151">
        <f>'[8]INDICADORES GESTION I SM 2021'!S25</f>
        <v>0</v>
      </c>
      <c r="T25" s="151">
        <f>'[8]INDICADORES GESTION I SM 2021'!T25</f>
        <v>0</v>
      </c>
      <c r="U25" s="151">
        <f>'[8]INDICADORES GESTION I SM 2021'!U25</f>
        <v>0</v>
      </c>
    </row>
    <row r="26" spans="1:21" s="14" customFormat="1" ht="116.25" customHeight="1">
      <c r="A26" s="147">
        <v>21</v>
      </c>
      <c r="B26" s="134"/>
      <c r="C26" s="134" t="s">
        <v>138</v>
      </c>
      <c r="D26" s="135" t="s">
        <v>46</v>
      </c>
      <c r="E26" s="135" t="s">
        <v>33</v>
      </c>
      <c r="F26" s="135" t="s">
        <v>142</v>
      </c>
      <c r="G26" s="142" t="s">
        <v>143</v>
      </c>
      <c r="H26" s="135" t="s">
        <v>65</v>
      </c>
      <c r="I26" s="135" t="s">
        <v>98</v>
      </c>
      <c r="J26" s="136">
        <v>1</v>
      </c>
      <c r="K26" s="153" t="s">
        <v>405</v>
      </c>
      <c r="L26" s="153" t="s">
        <v>141</v>
      </c>
      <c r="M26" s="153" t="s">
        <v>406</v>
      </c>
      <c r="N26" s="144">
        <f>'[8]INDICADORES GESTION I SM 2021'!N26</f>
        <v>1</v>
      </c>
      <c r="O26" s="144">
        <f>'[8]INDICADORES GESTION I SM 2021'!O26</f>
        <v>1</v>
      </c>
      <c r="P26" s="139">
        <f>'[8]INDICADORES GESTION I SM 2021'!P26</f>
        <v>1</v>
      </c>
      <c r="Q26" s="149" t="str">
        <f>'[8]INDICADORES GESTION I SM 2021'!Q26</f>
        <v>Satisfactorio</v>
      </c>
      <c r="R26" s="151" t="str">
        <f>'[8]INDICADORES GESTION I SM 2021'!R26</f>
        <v>n el primer semestres de 2021 se envió Mediante GAD 20212300000463 de enero 12 de 2021 se remitió a la Secretaria General el Plan de comercialización de bienes 2021 con listado y se Gestionar las actividades implicadas en la comercialización Estudios previos para la realización contrato  con IGA para avalúos técnico y así poder avanzar en el proceso venta evidencia https://drive.google.com/drive/folders/1PNQPtlR6Hq4j13i8wX0WjKl8SGiWN1vr</v>
      </c>
      <c r="S26" s="151">
        <f>'[8]INDICADORES GESTION I SM 2021'!S26</f>
        <v>0</v>
      </c>
      <c r="T26" s="151">
        <f>'[8]INDICADORES GESTION I SM 2021'!T26</f>
        <v>0</v>
      </c>
      <c r="U26" s="151">
        <f>'[8]INDICADORES GESTION I SM 2021'!U26</f>
        <v>0</v>
      </c>
    </row>
    <row r="27" spans="1:21" s="14" customFormat="1" ht="115.5" customHeight="1">
      <c r="A27" s="147">
        <v>22</v>
      </c>
      <c r="B27" s="134"/>
      <c r="C27" s="134" t="s">
        <v>138</v>
      </c>
      <c r="D27" s="135" t="s">
        <v>46</v>
      </c>
      <c r="E27" s="135" t="s">
        <v>33</v>
      </c>
      <c r="F27" s="135" t="s">
        <v>369</v>
      </c>
      <c r="G27" s="142" t="s">
        <v>144</v>
      </c>
      <c r="H27" s="135" t="s">
        <v>65</v>
      </c>
      <c r="I27" s="135" t="s">
        <v>98</v>
      </c>
      <c r="J27" s="136">
        <v>1</v>
      </c>
      <c r="K27" s="153" t="s">
        <v>405</v>
      </c>
      <c r="L27" s="153" t="s">
        <v>141</v>
      </c>
      <c r="M27" s="153" t="s">
        <v>406</v>
      </c>
      <c r="N27" s="144">
        <f>'[8]INDICADORES GESTION I SM 2021'!N27</f>
        <v>1</v>
      </c>
      <c r="O27" s="144">
        <f>'[8]INDICADORES GESTION I SM 2021'!O27</f>
        <v>1</v>
      </c>
      <c r="P27" s="139">
        <f>'[8]INDICADORES GESTION I SM 2021'!P27</f>
        <v>1</v>
      </c>
      <c r="Q27" s="149" t="str">
        <f>'[8]INDICADORES GESTION I SM 2021'!Q27</f>
        <v>Satisfactorio</v>
      </c>
      <c r="R27" s="151" t="str">
        <f>'[8]INDICADORES GESTION I SM 2021'!R27</f>
        <v>En el marco de las gestiones adelantadas por el GAD, necesarias para la comercialización de los bienes muebles ubicados en las bodegas del Corzo en el primer semestre de la vigencia 2021 se han realizado las siguientes:
1. Visita a las bodegas con personal delegado por el Ministerio de Cultura. Se obtiene concepto que indica que ninguno de los bienes allí almacenados puede considerarse como de interés cultural, facilitando de esta manera la disposición para la venta.
2. Atendiendo que existe un avalúo sobre estos bienes muebles del año 2014, se realiza consulta a la Contaduría General de la Nación sobre la viabilidad de indexar los valores de este avalúo. Responden este concepto indicando que es facultad discrecional y autónoma del Fondo definir este asunto.
3. Se contempla utilizar el mecanismo de venta de los muebles por medio del martillo que ofrece el Banco Popular. Se tiene como propuesta que dicho proceso bajo la modalidad de contratación directa para lo cual se obtiene certificado de la superintendencia financiera donde acredita a esta entidad bancaria como único proveedor del servicio. Se está analizando la viabilidad jurídica de la propuesta.
4. Se realizó memorando de consulta contable por parte del GAD a la Subdirección Financiera del Fondo, en este se definió que el Banco Popular sugiere precios de los elementos más no pueden ser tomados como avalúos y la conveniencia del valor de venta que esta entidad bancaria sugiera será definida por el Fondo.
5. En la fecha se tiene programada visita por parte del GAD a dichas bodegas para realizar la marcación de los elementos servibles que deberán ser vendidos bajo el valor de indexación que se aplique a cada uno, partiendo de la base de lo indicado en el avalúo de 2014.
Todas las gestiones adelantadas han sido complementadas con el seguimiento que se ha venido realizando mediante reuniones virtuales por parte de los miembros del área administrativa, la secretaría general y el área financiera de la entidad en conjunto con el Banco Popular (opción principal que se tiene a la fecha para solventar esta necesidad.
Se adjunta como soportes de gestión:
1.       Concepto Ministerio de Cultura.
2.       Concepto Contable – Contaduría General de la Nación.
3.       Portafolio Servicio del Martillo – Banco Popular.
4.       Certificación al FPS-FNC de la Superintendencia financiera.
5.       Memorando Concepto Contable enviado por la Subdirección Financiera. Evidencia https://drive.google.com/drive/folders/17bsfjiOYRV-dLOsrr7UPnzkgupXR4Ngl</v>
      </c>
      <c r="S27" s="151">
        <f>'[8]INDICADORES GESTION I SM 2021'!S27</f>
        <v>0</v>
      </c>
      <c r="T27" s="151">
        <f>'[8]INDICADORES GESTION I SM 2021'!T27</f>
        <v>0</v>
      </c>
      <c r="U27" s="151">
        <f>'[8]INDICADORES GESTION I SM 2021'!U27</f>
        <v>0</v>
      </c>
    </row>
    <row r="28" spans="1:21" s="14" customFormat="1" ht="100.5" customHeight="1">
      <c r="A28" s="147">
        <v>23</v>
      </c>
      <c r="B28" s="134"/>
      <c r="C28" s="134" t="s">
        <v>145</v>
      </c>
      <c r="D28" s="135" t="s">
        <v>47</v>
      </c>
      <c r="E28" s="135" t="s">
        <v>34</v>
      </c>
      <c r="F28" s="135" t="s">
        <v>146</v>
      </c>
      <c r="G28" s="142" t="s">
        <v>147</v>
      </c>
      <c r="H28" s="135" t="s">
        <v>65</v>
      </c>
      <c r="I28" s="135" t="s">
        <v>392</v>
      </c>
      <c r="J28" s="136">
        <v>1</v>
      </c>
      <c r="K28" s="153" t="s">
        <v>140</v>
      </c>
      <c r="L28" s="153" t="s">
        <v>148</v>
      </c>
      <c r="M28" s="153" t="s">
        <v>100</v>
      </c>
      <c r="N28" s="144">
        <f>'[8]INDICADORES GESTION I SM 2021'!N28</f>
        <v>69</v>
      </c>
      <c r="O28" s="144">
        <f>'[8]INDICADORES GESTION I SM 2021'!O28</f>
        <v>69</v>
      </c>
      <c r="P28" s="139">
        <f>'[8]INDICADORES GESTION I SM 2021'!P28</f>
        <v>1</v>
      </c>
      <c r="Q28" s="149" t="str">
        <f>'[8]INDICADORES GESTION I SM 2021'!Q28</f>
        <v>Satisfactorio</v>
      </c>
      <c r="R28" s="151" t="str">
        <f>'[8]INDICADORES GESTION I SM 2021'!R28</f>
        <v>En el  primer semestre de 2021 se realizaron  69 ingresos al almacén, del ingreso almacén No. 6317 hasta 6386  los cuales corresponden  a las compras de caja menor y órdenes de compra que reposan  en lo carpetas  de Boletines Diario de Almacén de los meses  julio a diciembre de 2020  identificadas   con TRD  número 230.11.01  se evidencia software  SAFIX. Evidencia https://drive.google.com/drive/folders/1sTI-tQrBpO983k5-vkjEXAcnh16BlyA4</v>
      </c>
      <c r="S28" s="151">
        <f>'[8]INDICADORES GESTION I SM 2021'!S28</f>
        <v>0</v>
      </c>
      <c r="T28" s="151">
        <f>'[8]INDICADORES GESTION I SM 2021'!T28</f>
        <v>0</v>
      </c>
      <c r="U28" s="151">
        <f>'[8]INDICADORES GESTION I SM 2021'!U28</f>
        <v>0</v>
      </c>
    </row>
    <row r="29" spans="1:21" s="14" customFormat="1" ht="234.75" customHeight="1">
      <c r="A29" s="147">
        <v>24</v>
      </c>
      <c r="B29" s="134" t="s">
        <v>149</v>
      </c>
      <c r="C29" s="134" t="s">
        <v>145</v>
      </c>
      <c r="D29" s="135" t="s">
        <v>47</v>
      </c>
      <c r="E29" s="135" t="s">
        <v>34</v>
      </c>
      <c r="F29" s="135" t="s">
        <v>150</v>
      </c>
      <c r="G29" s="142" t="s">
        <v>151</v>
      </c>
      <c r="H29" s="135" t="s">
        <v>65</v>
      </c>
      <c r="I29" s="135" t="s">
        <v>55</v>
      </c>
      <c r="J29" s="136">
        <v>1</v>
      </c>
      <c r="K29" s="153" t="s">
        <v>140</v>
      </c>
      <c r="L29" s="153" t="s">
        <v>152</v>
      </c>
      <c r="M29" s="153" t="s">
        <v>133</v>
      </c>
      <c r="N29" s="144">
        <f>'[8]INDICADORES GESTION I SM 2021'!N29</f>
        <v>1</v>
      </c>
      <c r="O29" s="144">
        <f>'[8]INDICADORES GESTION I SM 2021'!O29</f>
        <v>1</v>
      </c>
      <c r="P29" s="139">
        <f>'[8]INDICADORES GESTION I SM 2021'!P29</f>
        <v>1</v>
      </c>
      <c r="Q29" s="149" t="str">
        <f>'[8]INDICADORES GESTION I SM 2021'!Q29</f>
        <v>Satisfactorio</v>
      </c>
      <c r="R29" s="151" t="str">
        <f>'[8]INDICADORES GESTION I SM 2021'!R29</f>
        <v xml:space="preserve">La entidad contrato el programa de seguros con la firma Aseguradora Solidaria las siguientes pólizas:
POLIZA DE SEGURO DE INFIDELIDAD Y RIESGOS FINANCIEROS POLIZA
980 63 994000000080 
POLIZA SEGURO MANEJO SECTOR OFICIAL POLIZA 980 64 994000000419
POLIZA SEGURO RESPONSABILIDAD CIVIL EXTRACONTRACTUAL POLIZA 980 80 994000000483
POLIZA DE SEGURO DE RESPONSABILIDAD CIVIL SERVIDORES PUBLICOS POLIZA 980 87 994000000147
TODO RIESGO DAÑOS MATERIALES ENTIDADES ESTATALES POLIZA 980 83 994000000168
POLIZA SEGURO DE TRANSPORTE DE VALORES POLIZA 980 91 994000000100
Vigencia 21- 12- 2020 hasta 20 -05- 2022 Evidencia
</v>
      </c>
      <c r="S29" s="151">
        <f>'[8]INDICADORES GESTION I SM 2021'!S29</f>
        <v>0</v>
      </c>
      <c r="T29" s="151">
        <f>'[8]INDICADORES GESTION I SM 2021'!T29</f>
        <v>0</v>
      </c>
      <c r="U29" s="151">
        <f>'[8]INDICADORES GESTION I SM 2021'!U29</f>
        <v>0</v>
      </c>
    </row>
    <row r="30" spans="1:21" s="14" customFormat="1" ht="99" customHeight="1">
      <c r="A30" s="147">
        <v>25</v>
      </c>
      <c r="B30" s="134"/>
      <c r="C30" s="134" t="s">
        <v>145</v>
      </c>
      <c r="D30" s="135" t="s">
        <v>47</v>
      </c>
      <c r="E30" s="135" t="s">
        <v>34</v>
      </c>
      <c r="F30" s="135" t="s">
        <v>153</v>
      </c>
      <c r="G30" s="142" t="s">
        <v>154</v>
      </c>
      <c r="H30" s="135" t="s">
        <v>65</v>
      </c>
      <c r="I30" s="135" t="s">
        <v>392</v>
      </c>
      <c r="J30" s="136">
        <v>1</v>
      </c>
      <c r="K30" s="153" t="s">
        <v>140</v>
      </c>
      <c r="L30" s="153" t="s">
        <v>148</v>
      </c>
      <c r="M30" s="153" t="s">
        <v>100</v>
      </c>
      <c r="N30" s="144">
        <f>'[8]INDICADORES GESTION I SM 2021'!N30</f>
        <v>1</v>
      </c>
      <c r="O30" s="144">
        <f>'[8]INDICADORES GESTION I SM 2021'!O30</f>
        <v>1</v>
      </c>
      <c r="P30" s="139">
        <f>'[8]INDICADORES GESTION I SM 2021'!P30</f>
        <v>1</v>
      </c>
      <c r="Q30" s="149" t="str">
        <f>'[8]INDICADORES GESTION I SM 2021'!Q30</f>
        <v>Satisfactorio</v>
      </c>
      <c r="R30" s="151" t="str">
        <f>'[8]INDICADORES GESTION I SM 2021'!R30</f>
        <v xml:space="preserve">En el primer semestre se elaboró cierre de Inventarios trimestrales de Bienes Muebles de consumo y devolutivos actualizados con corte a:
1) Diciembre 2020 y cierre de  Marzo 2021, memorando GAD   20212300004403 de diciembre 31 de 2020 y GAD 20212300030963 de marzo 31 de 2021
2) Acta de inventario físico con corte diciembre de 2021. Carpeta cierre de almacén de diciembre de 2020. No se realizó debido a la emergencia sanitaria COVI 19
3) Gestión servicios Administrativos tiene actualizada la  bases de  cuentas personales. Evidencias  https://drive.google.com/drive/folders/1IawYqdro7q4buK9fLt9XHH01d8t2omAa
</v>
      </c>
      <c r="S30" s="151">
        <f>'[8]INDICADORES GESTION I SM 2021'!S30</f>
        <v>0</v>
      </c>
      <c r="T30" s="151">
        <f>'[8]INDICADORES GESTION I SM 2021'!T30</f>
        <v>0</v>
      </c>
      <c r="U30" s="151">
        <f>'[8]INDICADORES GESTION I SM 2021'!U30</f>
        <v>0</v>
      </c>
    </row>
    <row r="31" spans="1:21" s="14" customFormat="1" ht="200.25" customHeight="1">
      <c r="A31" s="147">
        <v>26</v>
      </c>
      <c r="B31" s="134" t="s">
        <v>155</v>
      </c>
      <c r="C31" s="134" t="s">
        <v>145</v>
      </c>
      <c r="D31" s="135" t="s">
        <v>47</v>
      </c>
      <c r="E31" s="135" t="s">
        <v>34</v>
      </c>
      <c r="F31" s="135" t="s">
        <v>156</v>
      </c>
      <c r="G31" s="142" t="s">
        <v>157</v>
      </c>
      <c r="H31" s="135" t="s">
        <v>65</v>
      </c>
      <c r="I31" s="135" t="s">
        <v>392</v>
      </c>
      <c r="J31" s="136">
        <v>1</v>
      </c>
      <c r="K31" s="153" t="s">
        <v>158</v>
      </c>
      <c r="L31" s="153" t="s">
        <v>59</v>
      </c>
      <c r="M31" s="153" t="s">
        <v>100</v>
      </c>
      <c r="N31" s="144">
        <f>'[8]INDICADORES GESTION I SM 2021'!N31</f>
        <v>1</v>
      </c>
      <c r="O31" s="144">
        <f>'[8]INDICADORES GESTION I SM 2021'!O31</f>
        <v>1</v>
      </c>
      <c r="P31" s="139">
        <f>'[8]INDICADORES GESTION I SM 2021'!P31</f>
        <v>1</v>
      </c>
      <c r="Q31" s="149" t="str">
        <f>'[8]INDICADORES GESTION I SM 2021'!Q31</f>
        <v>Satisfactorio</v>
      </c>
      <c r="R31" s="151" t="str">
        <f>'[8]INDICADORES GESTION I SM 2021'!R31</f>
        <v>En el primer semestre de la vigencia 2021 se realizó actualización de la base de datos de los servicios públicos para mantener control de los mismos. Evidencia https://drive.google.com/drive/folders/1nFUk6yLESor0dB8HbhxXe115qpCIU_vC</v>
      </c>
      <c r="S31" s="151">
        <f>'[8]INDICADORES GESTION I SM 2021'!S31</f>
        <v>0</v>
      </c>
      <c r="T31" s="151">
        <f>'[8]INDICADORES GESTION I SM 2021'!T31</f>
        <v>0</v>
      </c>
      <c r="U31" s="151">
        <f>'[8]INDICADORES GESTION I SM 2021'!U31</f>
        <v>0</v>
      </c>
    </row>
    <row r="32" spans="1:21" s="14" customFormat="1" ht="99" customHeight="1">
      <c r="A32" s="147">
        <v>27</v>
      </c>
      <c r="B32" s="134"/>
      <c r="C32" s="134" t="s">
        <v>145</v>
      </c>
      <c r="D32" s="135" t="s">
        <v>47</v>
      </c>
      <c r="E32" s="135" t="s">
        <v>34</v>
      </c>
      <c r="F32" s="135" t="s">
        <v>159</v>
      </c>
      <c r="G32" s="142" t="s">
        <v>160</v>
      </c>
      <c r="H32" s="135" t="s">
        <v>65</v>
      </c>
      <c r="I32" s="135" t="s">
        <v>392</v>
      </c>
      <c r="J32" s="136">
        <v>1</v>
      </c>
      <c r="K32" s="137" t="s">
        <v>161</v>
      </c>
      <c r="L32" s="137" t="s">
        <v>162</v>
      </c>
      <c r="M32" s="137" t="s">
        <v>163</v>
      </c>
      <c r="N32" s="144">
        <f>'[8]INDICADORES GESTION I SM 2021'!N32</f>
        <v>1</v>
      </c>
      <c r="O32" s="144">
        <f>'[8]INDICADORES GESTION I SM 2021'!O32</f>
        <v>1</v>
      </c>
      <c r="P32" s="139">
        <f>'[8]INDICADORES GESTION I SM 2021'!P32</f>
        <v>1</v>
      </c>
      <c r="Q32" s="149" t="str">
        <f>'[8]INDICADORES GESTION I SM 2021'!Q32</f>
        <v>Satisfactorio</v>
      </c>
      <c r="R32" s="151" t="str">
        <f>'[8]INDICADORES GESTION I SM 2021'!R32</f>
        <v>En el  primero semestre del 2020   se realizó  informe  sobre el mantenimiento de la Infraestructura administrativa. Evidenci https://drive.google.com/drive/folders/1TGakLqkGVureYFm-x0EdkJ_dMBvOYyaA</v>
      </c>
      <c r="S32" s="151">
        <f>'[8]INDICADORES GESTION I SM 2021'!S32</f>
        <v>0</v>
      </c>
      <c r="T32" s="151">
        <f>'[8]INDICADORES GESTION I SM 2021'!T32</f>
        <v>0</v>
      </c>
      <c r="U32" s="151">
        <f>'[8]INDICADORES GESTION I SM 2021'!U32</f>
        <v>0</v>
      </c>
    </row>
    <row r="33" spans="1:21" s="14" customFormat="1" ht="107.25" customHeight="1">
      <c r="A33" s="147">
        <v>28</v>
      </c>
      <c r="B33" s="134"/>
      <c r="C33" s="134" t="s">
        <v>145</v>
      </c>
      <c r="D33" s="135" t="s">
        <v>47</v>
      </c>
      <c r="E33" s="135" t="s">
        <v>34</v>
      </c>
      <c r="F33" s="135" t="s">
        <v>164</v>
      </c>
      <c r="G33" s="142" t="s">
        <v>165</v>
      </c>
      <c r="H33" s="135" t="s">
        <v>65</v>
      </c>
      <c r="I33" s="135" t="s">
        <v>392</v>
      </c>
      <c r="J33" s="136">
        <v>1</v>
      </c>
      <c r="K33" s="137" t="s">
        <v>161</v>
      </c>
      <c r="L33" s="137" t="s">
        <v>166</v>
      </c>
      <c r="M33" s="137" t="s">
        <v>163</v>
      </c>
      <c r="N33" s="144" t="str">
        <f>'[8]INDICADORES GESTION I SM 2021'!N33</f>
        <v>N/A</v>
      </c>
      <c r="O33" s="144" t="str">
        <f>'[8]INDICADORES GESTION I SM 2021'!O33</f>
        <v>N/A</v>
      </c>
      <c r="P33" s="139" t="str">
        <f>'[8]INDICADORES GESTION I SM 2021'!P33</f>
        <v>N/A</v>
      </c>
      <c r="Q33" s="149" t="str">
        <f>'[8]INDICADORES GESTION I SM 2021'!Q33</f>
        <v>N/A</v>
      </c>
      <c r="R33" s="151" t="str">
        <f>'[8]INDICADORES GESTION I SM 2021'!R33</f>
        <v>En el  primer semestre de 2021 no se tomarón fptocopias devido a la Pandemia COVI 19</v>
      </c>
      <c r="S33" s="151">
        <f>'[8]INDICADORES GESTION I SM 2021'!S33</f>
        <v>0</v>
      </c>
      <c r="T33" s="151">
        <f>'[8]INDICADORES GESTION I SM 2021'!T33</f>
        <v>0</v>
      </c>
      <c r="U33" s="151">
        <f>'[8]INDICADORES GESTION I SM 2021'!U33</f>
        <v>0</v>
      </c>
    </row>
    <row r="34" spans="1:21" s="14" customFormat="1" ht="165.75" customHeight="1">
      <c r="A34" s="147">
        <v>29</v>
      </c>
      <c r="B34" s="134" t="s">
        <v>167</v>
      </c>
      <c r="C34" s="134" t="s">
        <v>145</v>
      </c>
      <c r="D34" s="135" t="s">
        <v>47</v>
      </c>
      <c r="E34" s="135" t="s">
        <v>34</v>
      </c>
      <c r="F34" s="135" t="s">
        <v>168</v>
      </c>
      <c r="G34" s="142" t="s">
        <v>169</v>
      </c>
      <c r="H34" s="135" t="s">
        <v>65</v>
      </c>
      <c r="I34" s="135" t="s">
        <v>392</v>
      </c>
      <c r="J34" s="136">
        <v>1</v>
      </c>
      <c r="K34" s="137" t="s">
        <v>170</v>
      </c>
      <c r="L34" s="137" t="s">
        <v>171</v>
      </c>
      <c r="M34" s="137" t="s">
        <v>172</v>
      </c>
      <c r="N34" s="144">
        <f>'[8]INDICADORES GESTION I SM 2021'!N34</f>
        <v>1</v>
      </c>
      <c r="O34" s="144">
        <f>'[8]INDICADORES GESTION I SM 2021'!O34</f>
        <v>1</v>
      </c>
      <c r="P34" s="139">
        <f>'[8]INDICADORES GESTION I SM 2021'!P34</f>
        <v>1</v>
      </c>
      <c r="Q34" s="149" t="str">
        <f>'[8]INDICADORES GESTION I SM 2021'!Q34</f>
        <v>Satisfactorio</v>
      </c>
      <c r="R34" s="151" t="str">
        <f>'[8]INDICADORES GESTION I SM 2021'!R34</f>
        <v>En el primer semestre de la vigencia 2021 se realizó compras realizadas a través de acuerdo marco de precios en la plataforma SECOP: Firmas digitales, Licencia Workspace Business Starter anual por usuario, 100 Unidad, Mantenimiento de Vehículos, Seguro SOAT de Vehículos, Compra de tóneres, Compra de resmas de papel, Compra de tiquetes aéreos. Ver evidencia https://drive.google.com/drive/folders/1Sbu3Mfez3c-K7TIbd1uYHMwuNZ8IT-av</v>
      </c>
      <c r="S34" s="151">
        <f>'[8]INDICADORES GESTION I SM 2021'!S34</f>
        <v>0</v>
      </c>
      <c r="T34" s="151">
        <f>'[8]INDICADORES GESTION I SM 2021'!T34</f>
        <v>0</v>
      </c>
      <c r="U34" s="151">
        <f>'[8]INDICADORES GESTION I SM 2021'!U34</f>
        <v>0</v>
      </c>
    </row>
    <row r="35" spans="1:21" s="14" customFormat="1" ht="107.25" customHeight="1">
      <c r="A35" s="147">
        <v>30</v>
      </c>
      <c r="B35" s="134"/>
      <c r="C35" s="134" t="s">
        <v>145</v>
      </c>
      <c r="D35" s="135" t="s">
        <v>47</v>
      </c>
      <c r="E35" s="135" t="s">
        <v>34</v>
      </c>
      <c r="F35" s="135" t="s">
        <v>371</v>
      </c>
      <c r="G35" s="142" t="s">
        <v>370</v>
      </c>
      <c r="H35" s="135" t="s">
        <v>65</v>
      </c>
      <c r="I35" s="135" t="s">
        <v>392</v>
      </c>
      <c r="J35" s="136">
        <v>1</v>
      </c>
      <c r="K35" s="137" t="s">
        <v>173</v>
      </c>
      <c r="L35" s="137" t="s">
        <v>174</v>
      </c>
      <c r="M35" s="137" t="s">
        <v>175</v>
      </c>
      <c r="N35" s="144">
        <f>'[8]INDICADORES GESTION I SM 2021'!N35</f>
        <v>1</v>
      </c>
      <c r="O35" s="144">
        <f>'[8]INDICADORES GESTION I SM 2021'!O35</f>
        <v>1</v>
      </c>
      <c r="P35" s="139">
        <f>'[8]INDICADORES GESTION I SM 2021'!P35</f>
        <v>1</v>
      </c>
      <c r="Q35" s="149" t="str">
        <f>'[8]INDICADORES GESTION I SM 2021'!Q35</f>
        <v>Satisfactorio</v>
      </c>
      <c r="R35" s="151" t="str">
        <f>'[8]INDICADORES GESTION I SM 2021'!R35</f>
        <v>En el primer semestre de 2021 se suministraron elementos papelería, útiles de oficina, elementos de protección, computadores, televisores y elementos de mantenimiento que reposan  en lo carpetas  de Boletines Diario de Almacén de los meses  julio a diciembre de 2020  identificadas   con TRD  número 230.11.01  se evidencia software  SAFIX. Evidencia  https://drive.google.com/drive/folders/19qTcF-wddpGUO0M3E31l227mtIQPYom1</v>
      </c>
      <c r="S35" s="151">
        <f>'[8]INDICADORES GESTION I SM 2021'!S35</f>
        <v>0</v>
      </c>
      <c r="T35" s="151">
        <f>'[8]INDICADORES GESTION I SM 2021'!T35</f>
        <v>0</v>
      </c>
      <c r="U35" s="151">
        <f>'[8]INDICADORES GESTION I SM 2021'!U35</f>
        <v>0</v>
      </c>
    </row>
    <row r="36" spans="1:21" s="14" customFormat="1" ht="186" customHeight="1">
      <c r="A36" s="147">
        <v>31</v>
      </c>
      <c r="B36" s="134"/>
      <c r="C36" s="134" t="s">
        <v>176</v>
      </c>
      <c r="D36" s="135" t="s">
        <v>41</v>
      </c>
      <c r="E36" s="135" t="s">
        <v>34</v>
      </c>
      <c r="F36" s="135" t="s">
        <v>177</v>
      </c>
      <c r="G36" s="142" t="s">
        <v>178</v>
      </c>
      <c r="H36" s="135" t="s">
        <v>65</v>
      </c>
      <c r="I36" s="135" t="s">
        <v>81</v>
      </c>
      <c r="J36" s="136">
        <v>1</v>
      </c>
      <c r="K36" s="137" t="s">
        <v>131</v>
      </c>
      <c r="L36" s="137" t="s">
        <v>59</v>
      </c>
      <c r="M36" s="137" t="s">
        <v>100</v>
      </c>
      <c r="N36" s="144">
        <f>'[9]INDICADORES GESTION I SM 2021'!N36</f>
        <v>70</v>
      </c>
      <c r="O36" s="144">
        <f>'[9]INDICADORES GESTION I SM 2021'!O36</f>
        <v>70</v>
      </c>
      <c r="P36" s="139">
        <f>'[9]INDICADORES GESTION I SM 2021'!P36</f>
        <v>1</v>
      </c>
      <c r="Q36" s="149" t="str">
        <f>'[9]INDICADORES GESTION I SM 2021'!Q36</f>
        <v>Satisfactorio</v>
      </c>
      <c r="R36" s="151" t="str">
        <f>'[9]INDICADORES GESTION I SM 2021'!R36</f>
        <v>Durante el 1er semestre 2021,  la cobertura del Plan Institucional de Capacitación durante la vigencia 2019 fue del 100% por cuanto  los 70 funcionarios de planta de la entidad, recibieron capacitación.
EVIDENCIAS: FILA 36-Listado funcionarios capacitados
Link: https://drive.google.com/drive/folders/17J-fVsWG9UzUGmcJG3v__z2XKPUzjvNi</v>
      </c>
      <c r="S36" s="151">
        <f>'[9]INDICADORES GESTION I SM 2021'!S36</f>
        <v>0</v>
      </c>
      <c r="T36" s="151">
        <f>'[9]INDICADORES GESTION I SM 2021'!T36</f>
        <v>0</v>
      </c>
      <c r="U36" s="151">
        <f>'[9]INDICADORES GESTION I SM 2021'!U36</f>
        <v>0</v>
      </c>
    </row>
    <row r="37" spans="1:21" s="14" customFormat="1" ht="180" customHeight="1">
      <c r="A37" s="147">
        <v>32</v>
      </c>
      <c r="B37" s="134"/>
      <c r="C37" s="134" t="s">
        <v>176</v>
      </c>
      <c r="D37" s="135" t="s">
        <v>41</v>
      </c>
      <c r="E37" s="135" t="s">
        <v>33</v>
      </c>
      <c r="F37" s="142" t="s">
        <v>179</v>
      </c>
      <c r="G37" s="142" t="s">
        <v>180</v>
      </c>
      <c r="H37" s="135" t="s">
        <v>65</v>
      </c>
      <c r="I37" s="135" t="s">
        <v>55</v>
      </c>
      <c r="J37" s="136">
        <v>1</v>
      </c>
      <c r="K37" s="137" t="s">
        <v>131</v>
      </c>
      <c r="L37" s="137" t="s">
        <v>59</v>
      </c>
      <c r="M37" s="137" t="s">
        <v>100</v>
      </c>
      <c r="N37" s="144">
        <f>'[9]INDICADORES GESTION I SM 2021'!N37</f>
        <v>0</v>
      </c>
      <c r="O37" s="144">
        <f>'[9]INDICADORES GESTION I SM 2021'!O37</f>
        <v>0</v>
      </c>
      <c r="P37" s="139" t="e">
        <f>'[9]INDICADORES GESTION I SM 2021'!P37</f>
        <v>#DIV/0!</v>
      </c>
      <c r="Q37" s="149">
        <f>'[9]INDICADORES GESTION I SM 2021'!Q37</f>
        <v>0</v>
      </c>
      <c r="R37" s="151" t="str">
        <f>'[9]INDICADORES GESTION I SM 2021'!R37</f>
        <v>Durante el 1er semestre 2021, se declaró desierta la convocatoria para la formulación y presentación de los proyectos de Aprendizaje en Equipo.</v>
      </c>
      <c r="S37" s="151">
        <f>'[9]INDICADORES GESTION I SM 2021'!S37</f>
        <v>0</v>
      </c>
      <c r="T37" s="151">
        <f>'[9]INDICADORES GESTION I SM 2021'!T37</f>
        <v>0</v>
      </c>
      <c r="U37" s="151">
        <f>'[9]INDICADORES GESTION I SM 2021'!U37</f>
        <v>0</v>
      </c>
    </row>
    <row r="38" spans="1:21" s="14" customFormat="1" ht="181.5" customHeight="1">
      <c r="A38" s="147">
        <v>33</v>
      </c>
      <c r="B38" s="134"/>
      <c r="C38" s="134" t="s">
        <v>176</v>
      </c>
      <c r="D38" s="135" t="s">
        <v>41</v>
      </c>
      <c r="E38" s="135" t="s">
        <v>32</v>
      </c>
      <c r="F38" s="135" t="s">
        <v>181</v>
      </c>
      <c r="G38" s="142" t="s">
        <v>182</v>
      </c>
      <c r="H38" s="135" t="s">
        <v>65</v>
      </c>
      <c r="I38" s="161" t="s">
        <v>417</v>
      </c>
      <c r="J38" s="136">
        <v>1</v>
      </c>
      <c r="K38" s="137" t="s">
        <v>131</v>
      </c>
      <c r="L38" s="137" t="s">
        <v>59</v>
      </c>
      <c r="M38" s="137" t="s">
        <v>100</v>
      </c>
      <c r="N38" s="144">
        <f>'[9]INDICADORES GESTION I SM 2021'!N38</f>
        <v>355</v>
      </c>
      <c r="O38" s="144">
        <f>'[9]INDICADORES GESTION I SM 2021'!O38</f>
        <v>371</v>
      </c>
      <c r="P38" s="139">
        <f>'[9]INDICADORES GESTION I SM 2021'!P38</f>
        <v>0.95687331536388143</v>
      </c>
      <c r="Q38" s="149" t="str">
        <f>'[9]INDICADORES GESTION I SM 2021'!Q38</f>
        <v>Satisfactorio</v>
      </c>
      <c r="R38" s="151" t="str">
        <f>'[9]INDICADORES GESTION I SM 2021'!R38</f>
        <v>Durante el 1er semestre 2021, se desarrollaron y evaluaron 371 procesos de inducción general, de los cuales 355 tuvieron un resultado satisfactorio en su evaluación.  
Evidencia: Fila 39 - Informe de Inducción Especifica 1er semestre 2021. 
Link: 
https://drive.google.com/drive/folders/17J-fVsWG9UzUGmcJG3v__z2XKPUzjvNi</v>
      </c>
      <c r="S38" s="151">
        <f>'[9]INDICADORES GESTION I SM 2021'!S38</f>
        <v>0</v>
      </c>
      <c r="T38" s="151">
        <f>'[9]INDICADORES GESTION I SM 2021'!T38</f>
        <v>0</v>
      </c>
      <c r="U38" s="151">
        <f>'[9]INDICADORES GESTION I SM 2021'!U38</f>
        <v>0</v>
      </c>
    </row>
    <row r="39" spans="1:21" s="14" customFormat="1" ht="189.75" customHeight="1">
      <c r="A39" s="147">
        <v>34</v>
      </c>
      <c r="B39" s="134"/>
      <c r="C39" s="134" t="s">
        <v>176</v>
      </c>
      <c r="D39" s="135" t="s">
        <v>41</v>
      </c>
      <c r="E39" s="135" t="s">
        <v>33</v>
      </c>
      <c r="F39" s="135" t="s">
        <v>183</v>
      </c>
      <c r="G39" s="142" t="s">
        <v>184</v>
      </c>
      <c r="H39" s="135" t="s">
        <v>65</v>
      </c>
      <c r="I39" s="161" t="s">
        <v>416</v>
      </c>
      <c r="J39" s="136">
        <v>1</v>
      </c>
      <c r="K39" s="137" t="s">
        <v>131</v>
      </c>
      <c r="L39" s="137" t="s">
        <v>59</v>
      </c>
      <c r="M39" s="137" t="s">
        <v>100</v>
      </c>
      <c r="N39" s="144">
        <f>'[9]INDICADORES GESTION I SM 2021'!N39</f>
        <v>1</v>
      </c>
      <c r="O39" s="144">
        <f>'[9]INDICADORES GESTION I SM 2021'!O39</f>
        <v>1</v>
      </c>
      <c r="P39" s="139">
        <f>'[9]INDICADORES GESTION I SM 2021'!P39</f>
        <v>1</v>
      </c>
      <c r="Q39" s="149" t="str">
        <f>'[9]INDICADORES GESTION I SM 2021'!Q39</f>
        <v>Satisfactorio</v>
      </c>
      <c r="R39" s="151" t="str">
        <f>'[9]INDICADORES GESTION I SM 2021'!R39</f>
        <v>Durante el 1er semestre 2021, se desarrollo 1 proceso de inducción específicas dirigida al funcionario Carlos David Gonzalez Amel, en el empleo Auxiliar de Servicios Generales código: 4064 - Grado 13, del GIT de Atención al Ciudadano y Gestión Documental.
Por requerirse un proceso de inducción especifica especial dirigido a una persona con discapacidad auditiva, se tuvo apoyo de la agencia de empleo Compensar. 
Evidencia: Fila 39 - Informe de Inducción Especifica 1er semestre 2021. 
Link: 
https://drive.google.com/drive/folders/17J-fVsWG9UzUGmcJG3v__z2XKPUzjvNi</v>
      </c>
      <c r="S39" s="151">
        <f>'[9]INDICADORES GESTION I SM 2021'!S39</f>
        <v>0</v>
      </c>
      <c r="T39" s="151">
        <f>'[9]INDICADORES GESTION I SM 2021'!T39</f>
        <v>0</v>
      </c>
      <c r="U39" s="151">
        <f>'[9]INDICADORES GESTION I SM 2021'!U39</f>
        <v>0</v>
      </c>
    </row>
    <row r="40" spans="1:21" s="14" customFormat="1" ht="195.75" customHeight="1">
      <c r="A40" s="147">
        <v>35</v>
      </c>
      <c r="B40" s="134"/>
      <c r="C40" s="134" t="s">
        <v>176</v>
      </c>
      <c r="D40" s="135" t="s">
        <v>41</v>
      </c>
      <c r="E40" s="135" t="s">
        <v>32</v>
      </c>
      <c r="F40" s="135" t="s">
        <v>185</v>
      </c>
      <c r="G40" s="142" t="s">
        <v>186</v>
      </c>
      <c r="H40" s="135" t="s">
        <v>65</v>
      </c>
      <c r="I40" s="135" t="s">
        <v>392</v>
      </c>
      <c r="J40" s="136">
        <v>1</v>
      </c>
      <c r="K40" s="137" t="s">
        <v>131</v>
      </c>
      <c r="L40" s="137" t="s">
        <v>59</v>
      </c>
      <c r="M40" s="137" t="s">
        <v>100</v>
      </c>
      <c r="N40" s="144">
        <f>'[9]INDICADORES GESTION I SM 2021'!N40</f>
        <v>145</v>
      </c>
      <c r="O40" s="144">
        <f>'[9]INDICADORES GESTION I SM 2021'!O40</f>
        <v>145</v>
      </c>
      <c r="P40" s="139">
        <f>'[9]INDICADORES GESTION I SM 2021'!P40</f>
        <v>1</v>
      </c>
      <c r="Q40" s="149" t="str">
        <f>'[9]INDICADORES GESTION I SM 2021'!Q40</f>
        <v>Satisfactorio</v>
      </c>
      <c r="R40" s="151" t="str">
        <f>'[9]INDICADORES GESTION I SM 2021'!R40</f>
        <v>Durante el 1er semestre 2021, fueron tramitadas en termino,  las 145 noveades de personal  requeridas y gestionadas
Evidencia: Fila 40 y 49 - Novedades de nómina 2021
Link: 
https://drive.google.com/drive/folders/17J-fVsWG9UzUGmcJG3v__z2XKPUzjvNi</v>
      </c>
      <c r="S40" s="151">
        <f>'[9]INDICADORES GESTION I SM 2021'!S40</f>
        <v>0</v>
      </c>
      <c r="T40" s="151">
        <f>'[9]INDICADORES GESTION I SM 2021'!T40</f>
        <v>0</v>
      </c>
      <c r="U40" s="151">
        <f>'[9]INDICADORES GESTION I SM 2021'!U40</f>
        <v>0</v>
      </c>
    </row>
    <row r="41" spans="1:21" s="14" customFormat="1" ht="190.5" customHeight="1">
      <c r="A41" s="147">
        <v>36</v>
      </c>
      <c r="B41" s="134"/>
      <c r="C41" s="134" t="s">
        <v>176</v>
      </c>
      <c r="D41" s="135" t="s">
        <v>41</v>
      </c>
      <c r="E41" s="135" t="s">
        <v>32</v>
      </c>
      <c r="F41" s="135" t="s">
        <v>187</v>
      </c>
      <c r="G41" s="142" t="s">
        <v>188</v>
      </c>
      <c r="H41" s="135" t="s">
        <v>65</v>
      </c>
      <c r="I41" s="135" t="s">
        <v>392</v>
      </c>
      <c r="J41" s="136">
        <v>1</v>
      </c>
      <c r="K41" s="137" t="s">
        <v>131</v>
      </c>
      <c r="L41" s="137" t="s">
        <v>59</v>
      </c>
      <c r="M41" s="137" t="s">
        <v>100</v>
      </c>
      <c r="N41" s="144">
        <f>'[9]INDICADORES GESTION I SM 2021'!N41</f>
        <v>7</v>
      </c>
      <c r="O41" s="144">
        <f>'[9]INDICADORES GESTION I SM 2021'!O41</f>
        <v>7</v>
      </c>
      <c r="P41" s="139">
        <f>'[9]INDICADORES GESTION I SM 2021'!P41</f>
        <v>1</v>
      </c>
      <c r="Q41" s="149" t="str">
        <f>'[9]INDICADORES GESTION I SM 2021'!Q41</f>
        <v>Satisfactorio</v>
      </c>
      <c r="R41" s="151" t="str">
        <f>'[9]INDICADORES GESTION I SM 2021'!R41</f>
        <v xml:space="preserve">Durante el 1er semestre 2021, fueron liquidadas las 7 nóminas requeridas y gestinadas en terminos de opotunidas. Se incluyen: nóminas mensuales y  la prima de junio.  
Evidencia: Fila 41- Novedades de nómina enero a junio 2021
Link: 
https://drive.google.com/drive/folders/17J-fVsWG9UzUGmcJG3v__z2XKPUzjvNi
Evidencia:  </v>
      </c>
      <c r="S41" s="151">
        <f>'[9]INDICADORES GESTION I SM 2021'!S41</f>
        <v>0</v>
      </c>
      <c r="T41" s="151">
        <f>'[9]INDICADORES GESTION I SM 2021'!T41</f>
        <v>0</v>
      </c>
      <c r="U41" s="151">
        <f>'[9]INDICADORES GESTION I SM 2021'!U41</f>
        <v>0</v>
      </c>
    </row>
    <row r="42" spans="1:21" s="14" customFormat="1" ht="197.25" customHeight="1">
      <c r="A42" s="147">
        <v>37</v>
      </c>
      <c r="B42" s="134"/>
      <c r="C42" s="134" t="s">
        <v>176</v>
      </c>
      <c r="D42" s="135" t="s">
        <v>41</v>
      </c>
      <c r="E42" s="135" t="s">
        <v>34</v>
      </c>
      <c r="F42" s="135" t="s">
        <v>189</v>
      </c>
      <c r="G42" s="142" t="s">
        <v>190</v>
      </c>
      <c r="H42" s="135" t="s">
        <v>65</v>
      </c>
      <c r="I42" s="135" t="s">
        <v>418</v>
      </c>
      <c r="J42" s="136">
        <v>1</v>
      </c>
      <c r="K42" s="137" t="s">
        <v>131</v>
      </c>
      <c r="L42" s="137" t="s">
        <v>59</v>
      </c>
      <c r="M42" s="137" t="s">
        <v>100</v>
      </c>
      <c r="N42" s="144">
        <f>'[9]INDICADORES GESTION I SM 2021'!N42</f>
        <v>0</v>
      </c>
      <c r="O42" s="144">
        <f>'[9]INDICADORES GESTION I SM 2021'!O42</f>
        <v>0</v>
      </c>
      <c r="P42" s="139" t="e">
        <f>'[9]INDICADORES GESTION I SM 2021'!P42</f>
        <v>#DIV/0!</v>
      </c>
      <c r="Q42" s="149" t="str">
        <f>'[9]INDICADORES GESTION I SM 2021'!Q42</f>
        <v>Satisfactorio</v>
      </c>
      <c r="R42" s="151" t="str">
        <f>'[9]INDICADORES GESTION I SM 2021'!R42</f>
        <v xml:space="preserve">Durante el 1er semestre/2021, no se recibieron reportes de accidentes e incidentes de trabajo reportados por lo cual no se requirió hacer investigaciones de los mismos. </v>
      </c>
      <c r="S42" s="151">
        <f>'[9]INDICADORES GESTION I SM 2021'!S42</f>
        <v>0</v>
      </c>
      <c r="T42" s="151">
        <f>'[9]INDICADORES GESTION I SM 2021'!T42</f>
        <v>0</v>
      </c>
      <c r="U42" s="151">
        <f>'[9]INDICADORES GESTION I SM 2021'!U42</f>
        <v>0</v>
      </c>
    </row>
    <row r="43" spans="1:21" s="14" customFormat="1" ht="197.25" customHeight="1">
      <c r="A43" s="147">
        <v>38</v>
      </c>
      <c r="B43" s="134"/>
      <c r="C43" s="134" t="s">
        <v>176</v>
      </c>
      <c r="D43" s="135" t="s">
        <v>41</v>
      </c>
      <c r="E43" s="135" t="s">
        <v>34</v>
      </c>
      <c r="F43" s="135" t="s">
        <v>191</v>
      </c>
      <c r="G43" s="142" t="s">
        <v>192</v>
      </c>
      <c r="H43" s="135" t="s">
        <v>65</v>
      </c>
      <c r="I43" s="135" t="s">
        <v>418</v>
      </c>
      <c r="J43" s="136">
        <v>1</v>
      </c>
      <c r="K43" s="137" t="s">
        <v>131</v>
      </c>
      <c r="L43" s="137" t="s">
        <v>59</v>
      </c>
      <c r="M43" s="137" t="s">
        <v>100</v>
      </c>
      <c r="N43" s="144">
        <f>'[9]INDICADORES GESTION I SM 2021'!N43</f>
        <v>2</v>
      </c>
      <c r="O43" s="144">
        <f>'[9]INDICADORES GESTION I SM 2021'!O43</f>
        <v>2</v>
      </c>
      <c r="P43" s="139">
        <f>'[9]INDICADORES GESTION I SM 2021'!P43</f>
        <v>1</v>
      </c>
      <c r="Q43" s="149" t="str">
        <f>'[9]INDICADORES GESTION I SM 2021'!Q43</f>
        <v>Satisfactorio</v>
      </c>
      <c r="R43" s="151" t="str">
        <f>'[9]INDICADORES GESTION I SM 2021'!R43</f>
        <v xml:space="preserve">Durante el 1er Semestre/2021, se ejecutaron las 2 capacitaciones del Sistema de Gestión de la Seguridad y Salud en el Trabajo, programadas según el crónograma definido en el Plan de Capacitaciones de SG-SST: 1) Charlas Lúdicas en Seguridad y Salud en el Trabajo  - 2) Charla “Prevención de adicciones: alcoholismo y farmacodependencia”
Evidencias: Fila 43- Informe grado de avance plan de capacitaciones SG SST
Fila 43-Lista de asistencia a charla
Link: 
https://drive.google.com/drive/folders/17J-fVsWG9UzUGmcJG3v__z2XKPUzjvNi
</v>
      </c>
      <c r="S43" s="151">
        <f>'[9]INDICADORES GESTION I SM 2021'!S43</f>
        <v>0</v>
      </c>
      <c r="T43" s="151">
        <f>'[9]INDICADORES GESTION I SM 2021'!T43</f>
        <v>0</v>
      </c>
      <c r="U43" s="151">
        <f>'[9]INDICADORES GESTION I SM 2021'!U43</f>
        <v>0</v>
      </c>
    </row>
    <row r="44" spans="1:21" s="14" customFormat="1" ht="183" customHeight="1">
      <c r="A44" s="147">
        <v>39</v>
      </c>
      <c r="B44" s="134"/>
      <c r="C44" s="134" t="s">
        <v>176</v>
      </c>
      <c r="D44" s="135" t="s">
        <v>41</v>
      </c>
      <c r="E44" s="135" t="s">
        <v>34</v>
      </c>
      <c r="F44" s="135" t="s">
        <v>193</v>
      </c>
      <c r="G44" s="142" t="s">
        <v>194</v>
      </c>
      <c r="H44" s="135" t="s">
        <v>65</v>
      </c>
      <c r="I44" s="135" t="s">
        <v>418</v>
      </c>
      <c r="J44" s="136">
        <v>1</v>
      </c>
      <c r="K44" s="137" t="s">
        <v>131</v>
      </c>
      <c r="L44" s="137" t="s">
        <v>59</v>
      </c>
      <c r="M44" s="137" t="s">
        <v>100</v>
      </c>
      <c r="N44" s="144">
        <f>'[9]INDICADORES GESTION I SM 2021'!N44</f>
        <v>0</v>
      </c>
      <c r="O44" s="144">
        <f>'[9]INDICADORES GESTION I SM 2021'!O44</f>
        <v>0</v>
      </c>
      <c r="P44" s="139" t="e">
        <f>'[9]INDICADORES GESTION I SM 2021'!P44</f>
        <v>#DIV/0!</v>
      </c>
      <c r="Q44" s="149" t="str">
        <f>'[9]INDICADORES GESTION I SM 2021'!Q44</f>
        <v>Satisfactorio</v>
      </c>
      <c r="R44" s="151" t="str">
        <f>'[9]INDICADORES GESTION I SM 2021'!R44</f>
        <v>Durante el 1er semestre/2021, no se  tenían programadas acciones preventivas y/o correctivas frente a los factores de riesgos ocupacionales por lo cual no se ejecutaron, debido a que no presentaron y reportaron accidentes y/o incidentes de trabajo de acuerdo al formato APGTHGTHFO07.</v>
      </c>
      <c r="S44" s="151">
        <f>'[9]INDICADORES GESTION I SM 2021'!S44</f>
        <v>0</v>
      </c>
      <c r="T44" s="151">
        <f>'[9]INDICADORES GESTION I SM 2021'!T44</f>
        <v>0</v>
      </c>
      <c r="U44" s="151">
        <f>'[9]INDICADORES GESTION I SM 2021'!U44</f>
        <v>0</v>
      </c>
    </row>
    <row r="45" spans="1:21" s="14" customFormat="1" ht="193.5" customHeight="1">
      <c r="A45" s="147">
        <v>40</v>
      </c>
      <c r="B45" s="134" t="s">
        <v>195</v>
      </c>
      <c r="C45" s="134" t="s">
        <v>176</v>
      </c>
      <c r="D45" s="135" t="s">
        <v>41</v>
      </c>
      <c r="E45" s="135" t="s">
        <v>32</v>
      </c>
      <c r="F45" s="135" t="s">
        <v>196</v>
      </c>
      <c r="G45" s="142" t="s">
        <v>197</v>
      </c>
      <c r="H45" s="135" t="s">
        <v>65</v>
      </c>
      <c r="I45" s="135" t="s">
        <v>81</v>
      </c>
      <c r="J45" s="136">
        <v>1</v>
      </c>
      <c r="K45" s="137" t="s">
        <v>131</v>
      </c>
      <c r="L45" s="137" t="s">
        <v>59</v>
      </c>
      <c r="M45" s="137" t="s">
        <v>100</v>
      </c>
      <c r="N45" s="144">
        <f>'[9]INDICADORES GESTION I SM 2021'!N45</f>
        <v>0</v>
      </c>
      <c r="O45" s="144">
        <f>'[9]INDICADORES GESTION I SM 2021'!O45</f>
        <v>0</v>
      </c>
      <c r="P45" s="139" t="e">
        <f>'[9]INDICADORES GESTION I SM 2021'!P45</f>
        <v>#DIV/0!</v>
      </c>
      <c r="Q45" s="149">
        <f>'[9]INDICADORES GESTION I SM 2021'!Q45</f>
        <v>0</v>
      </c>
      <c r="R45" s="151" t="str">
        <f>'[9]INDICADORES GESTION I SM 2021'!R45</f>
        <v>Durante el 1er semestre 2021, Gestión de Talento Humano no requirio aplicar encuestas para medir el impacto de las capacitaciones realizadas desarrolladas durante el 1er semestre/2020, esto en razón a que las capacitaciones que se ejecutaron con intensidad superior a 16 horas no cumplen con los 3 meses posteriores para ser evaluadas.</v>
      </c>
      <c r="S45" s="151">
        <f>'[9]INDICADORES GESTION I SM 2021'!S45</f>
        <v>0</v>
      </c>
      <c r="T45" s="151">
        <f>'[9]INDICADORES GESTION I SM 2021'!T45</f>
        <v>0</v>
      </c>
      <c r="U45" s="151">
        <f>'[9]INDICADORES GESTION I SM 2021'!U45</f>
        <v>0</v>
      </c>
    </row>
    <row r="46" spans="1:21" s="14" customFormat="1" ht="185.25" customHeight="1">
      <c r="A46" s="147">
        <v>41</v>
      </c>
      <c r="B46" s="134" t="s">
        <v>195</v>
      </c>
      <c r="C46" s="134" t="s">
        <v>176</v>
      </c>
      <c r="D46" s="135" t="s">
        <v>41</v>
      </c>
      <c r="E46" s="135" t="s">
        <v>32</v>
      </c>
      <c r="F46" s="135" t="s">
        <v>198</v>
      </c>
      <c r="G46" s="142" t="s">
        <v>199</v>
      </c>
      <c r="H46" s="135" t="s">
        <v>65</v>
      </c>
      <c r="I46" s="135" t="s">
        <v>419</v>
      </c>
      <c r="J46" s="136">
        <v>1</v>
      </c>
      <c r="K46" s="137" t="s">
        <v>131</v>
      </c>
      <c r="L46" s="137" t="s">
        <v>59</v>
      </c>
      <c r="M46" s="137" t="s">
        <v>100</v>
      </c>
      <c r="N46" s="144">
        <f>'[9]INDICADORES GESTION I SM 2021'!N46</f>
        <v>3</v>
      </c>
      <c r="O46" s="144">
        <f>'[9]INDICADORES GESTION I SM 2021'!O46</f>
        <v>3</v>
      </c>
      <c r="P46" s="139">
        <f>'[9]INDICADORES GESTION I SM 2021'!P46</f>
        <v>1</v>
      </c>
      <c r="Q46" s="149" t="str">
        <f>'[9]INDICADORES GESTION I SM 2021'!Q46</f>
        <v>Satisfactorio</v>
      </c>
      <c r="R46" s="151" t="str">
        <f>'[9]INDICADORES GESTION I SM 2021'!R46</f>
        <v>Durante el 1er semestre/2021, el nivel de satisfacción de los funcionarios frente al Plan de Bienestar Social ejecutado durante el 2do semestre/2020, fue del 100%; por cuanto, los tres (3) eventos desarrollados y evaluados obtuvieron evaluación con nivel de satisfacción superior al 90%.
Evidencias: Fila 46 - Evaluación eventos de bienestar 1er semestre 2021
Link: 
https://drive.google.com/drive/folders/17J-fVsWG9UzUGmcJG3v__z2XKPUzjvNi</v>
      </c>
      <c r="S46" s="151">
        <f>'[9]INDICADORES GESTION I SM 2021'!S46</f>
        <v>0</v>
      </c>
      <c r="T46" s="151">
        <f>'[9]INDICADORES GESTION I SM 2021'!T46</f>
        <v>0</v>
      </c>
      <c r="U46" s="151">
        <f>'[9]INDICADORES GESTION I SM 2021'!U46</f>
        <v>0</v>
      </c>
    </row>
    <row r="47" spans="1:21" s="14" customFormat="1" ht="195.75" customHeight="1">
      <c r="A47" s="147">
        <v>42</v>
      </c>
      <c r="B47" s="134" t="s">
        <v>200</v>
      </c>
      <c r="C47" s="134" t="s">
        <v>176</v>
      </c>
      <c r="D47" s="135" t="s">
        <v>41</v>
      </c>
      <c r="E47" s="135" t="s">
        <v>33</v>
      </c>
      <c r="F47" s="135" t="s">
        <v>202</v>
      </c>
      <c r="G47" s="135" t="s">
        <v>201</v>
      </c>
      <c r="H47" s="135" t="s">
        <v>65</v>
      </c>
      <c r="I47" s="135" t="s">
        <v>55</v>
      </c>
      <c r="J47" s="136">
        <v>1</v>
      </c>
      <c r="K47" s="137" t="s">
        <v>131</v>
      </c>
      <c r="L47" s="137" t="s">
        <v>59</v>
      </c>
      <c r="M47" s="137" t="s">
        <v>100</v>
      </c>
      <c r="N47" s="144">
        <f>'[9]INDICADORES GESTION I SM 2021'!N47</f>
        <v>44</v>
      </c>
      <c r="O47" s="144">
        <f>'[9]INDICADORES GESTION I SM 2021'!O47</f>
        <v>44</v>
      </c>
      <c r="P47" s="139">
        <f>'[9]INDICADORES GESTION I SM 2021'!P47</f>
        <v>1</v>
      </c>
      <c r="Q47" s="149" t="str">
        <f>'[9]INDICADORES GESTION I SM 2021'!Q47</f>
        <v>Satisfactorio</v>
      </c>
      <c r="R47" s="151" t="str">
        <f>'[9]INDICADORES GESTION I SM 2021'!R47</f>
        <v>Durante el 1er semestre 2021, se aplicó la Evaluación del Desempeño Laboral correspondiente al periodo 2020-2021, en el cual los 44 funcionarios evaluados, obtuvieron Nivel entre sobresaliente y satisfactorio.
Evidencias: Fila 47 - Informe de evaluación del desempeño 2020-2021
Link: 
https://drive.google.com/drive/folders/17J-fVsWG9UzUGmcJG3v__z2XKPUzjvNi</v>
      </c>
      <c r="S47" s="151">
        <f>'[9]INDICADORES GESTION I SM 2021'!S47</f>
        <v>0</v>
      </c>
      <c r="T47" s="151">
        <f>'[9]INDICADORES GESTION I SM 2021'!T47</f>
        <v>0</v>
      </c>
      <c r="U47" s="151">
        <f>'[9]INDICADORES GESTION I SM 2021'!U47</f>
        <v>0</v>
      </c>
    </row>
    <row r="48" spans="1:21" s="14" customFormat="1" ht="183" customHeight="1">
      <c r="A48" s="147">
        <v>43</v>
      </c>
      <c r="B48" s="134" t="s">
        <v>200</v>
      </c>
      <c r="C48" s="134" t="s">
        <v>176</v>
      </c>
      <c r="D48" s="135" t="s">
        <v>41</v>
      </c>
      <c r="E48" s="135" t="s">
        <v>32</v>
      </c>
      <c r="F48" s="135" t="s">
        <v>203</v>
      </c>
      <c r="G48" s="142" t="s">
        <v>204</v>
      </c>
      <c r="H48" s="135" t="s">
        <v>65</v>
      </c>
      <c r="I48" s="135" t="s">
        <v>81</v>
      </c>
      <c r="J48" s="136">
        <v>1</v>
      </c>
      <c r="K48" s="137" t="s">
        <v>131</v>
      </c>
      <c r="L48" s="137" t="s">
        <v>59</v>
      </c>
      <c r="M48" s="137" t="s">
        <v>100</v>
      </c>
      <c r="N48" s="144">
        <f>'[9]INDICADORES GESTION I SM 2021'!N48</f>
        <v>11</v>
      </c>
      <c r="O48" s="144">
        <f>'[9]INDICADORES GESTION I SM 2021'!O48</f>
        <v>11</v>
      </c>
      <c r="P48" s="139">
        <f>'[9]INDICADORES GESTION I SM 2021'!P48</f>
        <v>1</v>
      </c>
      <c r="Q48" s="149" t="s">
        <v>51</v>
      </c>
      <c r="R48" s="151" t="str">
        <f>'[9]INDICADORES GESTION I SM 2021'!R48</f>
        <v>Durante el 1er semestre 2021, fueron ejecutadas las 11 acciones planeadas para la implementación de la politica de gestión del conocimento.
Evidencia: Fila 48 - Informe de ejecución politica de gestión del conocimiento.
Link: 
https://drive.google.com/drive/folders/17J-fVsWG9UzUGmcJG3v__z2XKPUzjvNi</v>
      </c>
      <c r="S48" s="151">
        <f>'[9]INDICADORES GESTION I SM 2021'!S48</f>
        <v>0</v>
      </c>
      <c r="T48" s="151">
        <f>'[9]INDICADORES GESTION I SM 2021'!T48</f>
        <v>0</v>
      </c>
      <c r="U48" s="151">
        <f>'[9]INDICADORES GESTION I SM 2021'!U48</f>
        <v>0</v>
      </c>
    </row>
    <row r="49" spans="1:21" s="14" customFormat="1" ht="189.75" customHeight="1">
      <c r="A49" s="147">
        <v>44</v>
      </c>
      <c r="B49" s="134" t="s">
        <v>205</v>
      </c>
      <c r="C49" s="134" t="s">
        <v>176</v>
      </c>
      <c r="D49" s="135" t="s">
        <v>41</v>
      </c>
      <c r="E49" s="135" t="s">
        <v>33</v>
      </c>
      <c r="F49" s="135" t="s">
        <v>430</v>
      </c>
      <c r="G49" s="142" t="s">
        <v>206</v>
      </c>
      <c r="H49" s="135" t="s">
        <v>65</v>
      </c>
      <c r="I49" s="135" t="s">
        <v>419</v>
      </c>
      <c r="J49" s="136">
        <v>1</v>
      </c>
      <c r="K49" s="137" t="s">
        <v>131</v>
      </c>
      <c r="L49" s="137" t="s">
        <v>59</v>
      </c>
      <c r="M49" s="137" t="s">
        <v>100</v>
      </c>
      <c r="N49" s="144">
        <f>'[9]INDICADORES GESTION I SM 2021'!N49</f>
        <v>33</v>
      </c>
      <c r="O49" s="144">
        <f>'[9]INDICADORES GESTION I SM 2021'!O49</f>
        <v>33</v>
      </c>
      <c r="P49" s="139">
        <f>'[9]INDICADORES GESTION I SM 2021'!P49</f>
        <v>1</v>
      </c>
      <c r="Q49" s="149" t="str">
        <f>'[9]INDICADORES GESTION I SM 2021'!Q49</f>
        <v>Satisfactorio</v>
      </c>
      <c r="R49" s="151" t="str">
        <f>'[9]INDICADORES GESTION I SM 2021'!R49</f>
        <v>Durante el 1er semestre 2021, fueron expedidos y aprobados 33 actos administrativos requeridos como novedades de personal. En total:  4 actos adtivos de ingresos, 3 actos adtivos de retiros y 26 actos adtivos de vacaciones, los cuales permiten conocer el nivel de rotacion de personal (ingreso permanencia y retiro)
Evidencia: Fila 40 y 49 - Novedades de nómina 2021
Link: 
https://drive.google.com/drive/folders/17J-fVsWG9UzUGmcJG3v__z2XKPUzjvNi</v>
      </c>
      <c r="S49" s="151">
        <f>'[9]INDICADORES GESTION I SM 2021'!S49</f>
        <v>0</v>
      </c>
      <c r="T49" s="151">
        <f>'[9]INDICADORES GESTION I SM 2021'!T49</f>
        <v>0</v>
      </c>
      <c r="U49" s="151">
        <f>'[9]INDICADORES GESTION I SM 2021'!U49</f>
        <v>0</v>
      </c>
    </row>
    <row r="50" spans="1:21" s="14" customFormat="1" ht="188.25" customHeight="1">
      <c r="A50" s="147">
        <v>45</v>
      </c>
      <c r="B50" s="134" t="s">
        <v>207</v>
      </c>
      <c r="C50" s="134" t="s">
        <v>176</v>
      </c>
      <c r="D50" s="135" t="s">
        <v>41</v>
      </c>
      <c r="E50" s="135" t="s">
        <v>32</v>
      </c>
      <c r="F50" s="135" t="s">
        <v>208</v>
      </c>
      <c r="G50" s="142" t="s">
        <v>209</v>
      </c>
      <c r="H50" s="135" t="s">
        <v>65</v>
      </c>
      <c r="I50" s="135" t="s">
        <v>81</v>
      </c>
      <c r="J50" s="136">
        <v>1</v>
      </c>
      <c r="K50" s="137" t="s">
        <v>131</v>
      </c>
      <c r="L50" s="137" t="s">
        <v>59</v>
      </c>
      <c r="M50" s="137" t="s">
        <v>100</v>
      </c>
      <c r="N50" s="144">
        <v>97</v>
      </c>
      <c r="O50" s="144">
        <v>100</v>
      </c>
      <c r="P50" s="139">
        <f>'[9]INDICADORES GESTION I SM 2021'!P50</f>
        <v>0.97</v>
      </c>
      <c r="Q50" s="149" t="str">
        <f>'[9]INDICADORES GESTION I SM 2021'!Q50</f>
        <v>Satisfactorio</v>
      </c>
      <c r="R50" s="151" t="str">
        <f>'[9]INDICADORES GESTION I SM 2021'!R50</f>
        <v>Durante el 1er semestre 2021, se aplicó la encuesta de adopción y percepción de integridad en la entidad, a fin de conocer los resultados del indicador que permita implementar una metologia eficiente para el fortalecimiento e interiorización de la integridad al interior de la entidad, y  fortalecer el Plan de acción de Acción a partir de los resultados encontrados.
Evidencia: Fila 50- Informe adopción y percepción de integridad 1er semestre/2021
Link: 
https://drive.google.com/drive/folders/17J-fVsWG9UzUGmcJG3v__z2XKPUzjvNi</v>
      </c>
      <c r="S50" s="151">
        <f>'[9]INDICADORES GESTION I SM 2021'!S50</f>
        <v>0</v>
      </c>
      <c r="T50" s="151">
        <f>'[9]INDICADORES GESTION I SM 2021'!T50</f>
        <v>0</v>
      </c>
      <c r="U50" s="151">
        <f>'[9]INDICADORES GESTION I SM 2021'!U50</f>
        <v>0</v>
      </c>
    </row>
    <row r="51" spans="1:21" s="14" customFormat="1" ht="255.75" customHeight="1">
      <c r="A51" s="147">
        <v>46</v>
      </c>
      <c r="B51" s="134" t="s">
        <v>210</v>
      </c>
      <c r="C51" s="134" t="s">
        <v>211</v>
      </c>
      <c r="D51" s="135" t="s">
        <v>45</v>
      </c>
      <c r="E51" s="135" t="s">
        <v>33</v>
      </c>
      <c r="F51" s="135" t="s">
        <v>212</v>
      </c>
      <c r="G51" s="142" t="s">
        <v>213</v>
      </c>
      <c r="H51" s="135" t="s">
        <v>65</v>
      </c>
      <c r="I51" s="135" t="s">
        <v>74</v>
      </c>
      <c r="J51" s="136">
        <v>1</v>
      </c>
      <c r="K51" s="137" t="s">
        <v>131</v>
      </c>
      <c r="L51" s="137" t="s">
        <v>59</v>
      </c>
      <c r="M51" s="137" t="s">
        <v>100</v>
      </c>
      <c r="N51" s="144">
        <v>2026383523</v>
      </c>
      <c r="O51" s="144">
        <v>2140090265</v>
      </c>
      <c r="P51" s="139">
        <f t="shared" ref="P51:P52" si="1">N51/O51</f>
        <v>0.94686824950348536</v>
      </c>
      <c r="Q51" s="149" t="s">
        <v>51</v>
      </c>
      <c r="R51" s="151" t="str">
        <f>'[10]INDICADORES GESTION I SM 2021'!$R$51</f>
        <v>Una vez adelantada las evaluaciones mensuales de la ejecuciòn del PAC y remitida por el GIT de Talento Humano  a través de Correo electrónco mensual , se evidencia que en el semestre los gastos de personal tuvieron una buena  Ejecución del PAC asignado, la cual estuvo en el 95% donde el mínimo permitido es del 95%
EL INPANUT FUE DEL 5% ENCONTRÁNDOSE DENTRO DE LOS PARÁMETROS PERMITIDOS POR MINISTERIO DE HACIENDA Y TN - GRUPO PAC 5%
Evidencia https://drive.google.com/drive/folders/1kCX9Z5UZfXdlyhA4ctr4rOiUdmtRU3US</v>
      </c>
      <c r="S51" s="151"/>
      <c r="T51" s="151"/>
      <c r="U51" s="151"/>
    </row>
    <row r="52" spans="1:21" s="14" customFormat="1" ht="249.75" customHeight="1">
      <c r="A52" s="147">
        <v>47</v>
      </c>
      <c r="B52" s="134" t="s">
        <v>210</v>
      </c>
      <c r="C52" s="134" t="s">
        <v>211</v>
      </c>
      <c r="D52" s="135" t="s">
        <v>45</v>
      </c>
      <c r="E52" s="135" t="s">
        <v>33</v>
      </c>
      <c r="F52" s="135" t="s">
        <v>214</v>
      </c>
      <c r="G52" s="142" t="s">
        <v>215</v>
      </c>
      <c r="H52" s="135" t="s">
        <v>65</v>
      </c>
      <c r="I52" s="135" t="s">
        <v>74</v>
      </c>
      <c r="J52" s="136">
        <v>1</v>
      </c>
      <c r="K52" s="137" t="s">
        <v>104</v>
      </c>
      <c r="L52" s="137" t="s">
        <v>216</v>
      </c>
      <c r="M52" s="137" t="s">
        <v>133</v>
      </c>
      <c r="N52" s="154">
        <f>'[11]INDICADORES GESTION I SM 2021'!$N$52</f>
        <v>3715199971.4000001</v>
      </c>
      <c r="O52" s="154">
        <f>'[11]INDICADORES GESTION I SM 2021'!$O$52</f>
        <v>4236824340.1399999</v>
      </c>
      <c r="P52" s="139">
        <f t="shared" si="1"/>
        <v>0.87688317313557462</v>
      </c>
      <c r="Q52" s="149" t="s">
        <v>50</v>
      </c>
      <c r="R52" s="151" t="str">
        <f>'[11]INDICADORES GESTION I SM 2021'!R52</f>
        <v>Una vez adelantada las evaluaciones mensuales de la ejecuciòn del PAC y remitida a los líderes de proceso, Coordinadores y Supervisores a través de Correo electrónco mensua se evidencia que en el semestre los gastos Adquisiciòn de Bienes y Servicios tuvo una deficiente  Ejecución del PAC asignado,por cuanto fue del  88% y el mínimo permitido es del 90%
 EL INPANUT FUE DEL 12 % ENCONTRÁNDOSE POR ENCIMA DElL PORCENTAJE ADMISIBLE POR MINISTERIO DE HACIENDA Y TN - GRUPO PAC 10% GENERANDO RIESGO PARA LA ENTIDAD CON LA NO APROBACIÓN DE RECURSOS EN MESES POSTERIORES - MEDIANTE CORREO ELECTRÓNICO SE INFORMÓ A LOS LÍDERES DE PROCESO CON EL FIN DE QUE TOMEN ACCIONES CORRECTIVAS CON EL FIN DE EJECUTAR LOS RECURSOS CONFORME A LO PROGRAMADO
evidencia https://drive.google.com/drive/folders/1kCX9Z5UZfXdlyhA4ctr4rOiUdmtRU3US</v>
      </c>
      <c r="S52" s="151">
        <f>'[11]INDICADORES GESTION I SM 2021'!S52</f>
        <v>0</v>
      </c>
      <c r="T52" s="151" t="str">
        <f>'[11]INDICADORES GESTION I SM 2021'!T52</f>
        <v>MEDIANTE CORREO ELECTRONICO SE INFORMA A LOS LÍDERES DE PROCESO CON EL FIN DE QUE TOMEN ACCIONES CORRECTIVAS CON EL FIN DE EJECUTAR LOS RECURSOS CONFORME A LO PROGRAMADO, YA QUE, LA EJECUCION DEL PAC DEPENDE DEL DESARROLLO Y CUMPLIMIENTO DE ACTIVIDADES EJECUTADAS EN CADA UNA DE LAS ÁREAS DEL FPS-FNC.</v>
      </c>
      <c r="U52" s="151">
        <f>'[11]INDICADORES GESTION I SM 2021'!U52</f>
        <v>0</v>
      </c>
    </row>
    <row r="53" spans="1:21" s="14" customFormat="1" ht="241.5" customHeight="1">
      <c r="A53" s="147">
        <v>48</v>
      </c>
      <c r="B53" s="134" t="s">
        <v>210</v>
      </c>
      <c r="C53" s="134" t="s">
        <v>211</v>
      </c>
      <c r="D53" s="135" t="s">
        <v>45</v>
      </c>
      <c r="E53" s="135" t="s">
        <v>33</v>
      </c>
      <c r="F53" s="135" t="s">
        <v>218</v>
      </c>
      <c r="G53" s="135" t="s">
        <v>217</v>
      </c>
      <c r="H53" s="135" t="s">
        <v>65</v>
      </c>
      <c r="I53" s="135" t="s">
        <v>74</v>
      </c>
      <c r="J53" s="136">
        <v>1</v>
      </c>
      <c r="K53" s="137" t="s">
        <v>104</v>
      </c>
      <c r="L53" s="137" t="s">
        <v>219</v>
      </c>
      <c r="M53" s="137" t="s">
        <v>100</v>
      </c>
      <c r="N53" s="154">
        <f>'[11]INDICADORES GESTION I SM 2021'!N53</f>
        <v>202724900138.67999</v>
      </c>
      <c r="O53" s="154">
        <f>'[11]INDICADORES GESTION I SM 2021'!O53</f>
        <v>211526567006.72</v>
      </c>
      <c r="P53" s="139">
        <f>'[11]INDICADORES GESTION I SM 2021'!P53</f>
        <v>0.95838978057181634</v>
      </c>
      <c r="Q53" s="155" t="str">
        <f>'[11]INDICADORES GESTION I SM 2021'!Q53</f>
        <v>SATISFACTORIO</v>
      </c>
      <c r="R53" s="156" t="str">
        <f>'[11]INDICADORES GESTION I SM 2021'!R53</f>
        <v>Una vez adelantada las evaluaciones mensuales de la ejecuciòn del PAC y remitida a los líderes de proceso, Coordinadores y Supervisores a través de Correo electrónco mensua, se evidencia que en el semestrelas transferencias tuvieron una  muy buena  Ejecución del PAC asignado, la cual estuvo en el 96% donde el mínimo permitido es del 95%
EL INPANUT FUE DEL 4% DENTRO DE LOS PARÁMETROS PERMITIDOS POR MINISTERIO DE HACIENDA Y TN - GRUPO PAC 5%
Evidencia https://drive.google.com/drive/folders/1kCX9Z5UZfXdlyhA4ctr4rOiUdmtRU3US</v>
      </c>
      <c r="S53" s="156">
        <f>'[11]INDICADORES GESTION I SM 2021'!S53</f>
        <v>0</v>
      </c>
      <c r="T53" s="156">
        <f>'[11]INDICADORES GESTION I SM 2021'!T53</f>
        <v>0</v>
      </c>
      <c r="U53" s="156">
        <f>'[11]INDICADORES GESTION I SM 2021'!U53</f>
        <v>0</v>
      </c>
    </row>
    <row r="54" spans="1:21" s="14" customFormat="1" ht="236.25" customHeight="1">
      <c r="A54" s="147">
        <v>49</v>
      </c>
      <c r="B54" s="134" t="s">
        <v>210</v>
      </c>
      <c r="C54" s="134" t="s">
        <v>211</v>
      </c>
      <c r="D54" s="135" t="s">
        <v>45</v>
      </c>
      <c r="E54" s="135" t="s">
        <v>33</v>
      </c>
      <c r="F54" s="135" t="s">
        <v>220</v>
      </c>
      <c r="G54" s="142" t="s">
        <v>221</v>
      </c>
      <c r="H54" s="135" t="s">
        <v>65</v>
      </c>
      <c r="I54" s="135" t="s">
        <v>74</v>
      </c>
      <c r="J54" s="136">
        <v>1</v>
      </c>
      <c r="K54" s="137" t="s">
        <v>104</v>
      </c>
      <c r="L54" s="137" t="s">
        <v>219</v>
      </c>
      <c r="M54" s="137" t="s">
        <v>100</v>
      </c>
      <c r="N54" s="154">
        <f>'[11]INDICADORES GESTION I SM 2021'!N54</f>
        <v>299767638.01999998</v>
      </c>
      <c r="O54" s="154">
        <f>'[11]INDICADORES GESTION I SM 2021'!O54</f>
        <v>349405609.99000001</v>
      </c>
      <c r="P54" s="139">
        <f>'[11]INDICADORES GESTION I SM 2021'!P54</f>
        <v>0.85793596167096264</v>
      </c>
      <c r="Q54" s="155" t="str">
        <f>'[11]INDICADORES GESTION I SM 2021'!Q54</f>
        <v>ACEPTABLE</v>
      </c>
      <c r="R54" s="156" t="str">
        <f>'[11]INDICADORES GESTION I SM 2021'!R54</f>
        <v>Una vez adelantada las evaluaciones mensuales de la ejecuciòn del PAC y remitida a los líderes de proceso, Coordinadores y Supervisores a través de Correo electrónco mensua se evidencia que en el semestre los gastos Adquisiciòn de Bienes y Servicios tuvo una deficiente  Ejecución del PAC asignado,por cuanto fue del  86% y el mínimo permitido es del 95%
 EL INPANUT FUE DEL 14 % ENCONTRÁNDOSE POR ENCIMA DE LOS PARÁMETROS PERMITIDOS POR MINISTERIO DE HACIENDA Y TN - GRUPO PAC 5% GENERANDO RIESGO PARA LA ENTIDAD CON LA NO APROBACIÓN DE RECURSOS EN MESES POSTERIORES - MEDIANTE CORREO ELECTRÓNICO SE INFORMÓ A LOS LÍDERES DE PROCESO CON EL FIN DE QUE TOMEN ACCIONES CORRECTIVAS CON EL FIN DE EJECUTAR LOS RECURSOS CONFORME A LO PROGRAMADO
Evidencia https://drive.google.com/drive/folders/1kCX9Z5UZfXdlyhA4ctr4rOiUdmtRU3US</v>
      </c>
      <c r="S54" s="156">
        <f>'[11]INDICADORES GESTION I SM 2021'!S54</f>
        <v>0</v>
      </c>
      <c r="T54" s="156" t="str">
        <f>'[11]INDICADORES GESTION I SM 2021'!T54</f>
        <v>MEDIANTE CORREO ELECTRONICO SE INFORMA A LOS LÍDERES DE PROCESO CON EL FIN DE QUE TOMEN ACCIONES CORRECTIVAS CON EL FIN DE EJECUTAR LOS RECURSOS CONFORME A LO PROGRAMADO, YA QUE, LA EJECUCION DEL PAC DEPENDE DEL DESARROLLO Y CUMPLIMIENTO DE ACTIVIDADES EJECUTADAS EN CADA UNA DE LAS ÁREAS DEL FPS-FNC.</v>
      </c>
      <c r="U54" s="156">
        <f>'[11]INDICADORES GESTION I SM 2021'!U54</f>
        <v>0</v>
      </c>
    </row>
    <row r="55" spans="1:21" s="14" customFormat="1" ht="129.75" customHeight="1">
      <c r="A55" s="147">
        <v>50</v>
      </c>
      <c r="B55" s="134"/>
      <c r="C55" s="134" t="s">
        <v>211</v>
      </c>
      <c r="D55" s="135" t="s">
        <v>45</v>
      </c>
      <c r="E55" s="135" t="s">
        <v>33</v>
      </c>
      <c r="F55" s="135" t="s">
        <v>222</v>
      </c>
      <c r="G55" s="142" t="s">
        <v>223</v>
      </c>
      <c r="H55" s="135" t="s">
        <v>65</v>
      </c>
      <c r="I55" s="135" t="s">
        <v>98</v>
      </c>
      <c r="J55" s="136">
        <v>1</v>
      </c>
      <c r="K55" s="137" t="s">
        <v>421</v>
      </c>
      <c r="L55" s="137" t="s">
        <v>424</v>
      </c>
      <c r="M55" s="137" t="s">
        <v>420</v>
      </c>
      <c r="N55" s="144">
        <f>'[11]INDICADORES GESTION I SM 2021'!N55</f>
        <v>6377</v>
      </c>
      <c r="O55" s="144">
        <f>'[11]INDICADORES GESTION I SM 2021'!O55</f>
        <v>6377</v>
      </c>
      <c r="P55" s="139">
        <f>'[11]INDICADORES GESTION I SM 2021'!P55</f>
        <v>1</v>
      </c>
      <c r="Q55" s="149" t="str">
        <f>'[11]INDICADORES GESTION I SM 2021'!Q55</f>
        <v>SATISFACTORIO</v>
      </c>
      <c r="R55" s="151" t="str">
        <f>'[11]INDICADORES GESTION I SM 2021'!R55</f>
        <v>En el  semestre de Diciembre 2020 a Mayo 2021 fueron recibidos 6.377 recaudos de los cuales el operador de información SOI reportó la  totalidad de 6,377 de las planillas de autoliquidación a ADRES generando una efectiva identificación del recaudo acordes a lo establecido en el Decreto 4023 de 2011.
Evidencia 
https://drive.google.com/drive/folders/1kCX9Z5UZfXdlyhA4ctr4rOiUdmtRU3US</v>
      </c>
      <c r="S55" s="151">
        <f>'[11]INDICADORES GESTION I SM 2021'!S55</f>
        <v>0</v>
      </c>
      <c r="T55" s="151">
        <f>'[11]INDICADORES GESTION I SM 2021'!T55</f>
        <v>0</v>
      </c>
      <c r="U55" s="151">
        <f>'[11]INDICADORES GESTION I SM 2021'!U55</f>
        <v>0</v>
      </c>
    </row>
    <row r="56" spans="1:21" s="14" customFormat="1" ht="138.75" customHeight="1">
      <c r="A56" s="147">
        <v>51</v>
      </c>
      <c r="B56" s="134"/>
      <c r="C56" s="134" t="s">
        <v>211</v>
      </c>
      <c r="D56" s="135" t="s">
        <v>45</v>
      </c>
      <c r="E56" s="135" t="s">
        <v>34</v>
      </c>
      <c r="F56" s="135" t="s">
        <v>224</v>
      </c>
      <c r="G56" s="142" t="s">
        <v>225</v>
      </c>
      <c r="H56" s="135" t="s">
        <v>65</v>
      </c>
      <c r="I56" s="135" t="s">
        <v>74</v>
      </c>
      <c r="J56" s="136">
        <v>1</v>
      </c>
      <c r="K56" s="137" t="s">
        <v>422</v>
      </c>
      <c r="L56" s="137" t="s">
        <v>423</v>
      </c>
      <c r="M56" s="137" t="s">
        <v>424</v>
      </c>
      <c r="N56" s="144">
        <f>'[11]INDICADORES GESTION I SM 2021'!N56</f>
        <v>127</v>
      </c>
      <c r="O56" s="144">
        <f>'[11]INDICADORES GESTION I SM 2021'!O56</f>
        <v>230</v>
      </c>
      <c r="P56" s="139">
        <f>'[11]INDICADORES GESTION I SM 2021'!P56</f>
        <v>0.55217391304347829</v>
      </c>
      <c r="Q56" s="149" t="str">
        <f>'[11]INDICADORES GESTION I SM 2021'!Q56</f>
        <v>SATISFACTORIO</v>
      </c>
      <c r="R56" s="151" t="str">
        <f>'[11]INDICADORES GESTION I SM 2021'!R56</f>
        <v>El GIT de Contabilidad proedio a realizar la cantidad de 126 conciliaciones entre procesos las cuales fueron: 1  de cartera, 97 conciliacines bancarias, 8 de nomina de empleados, 5 de polizas de seguros, 5 de glosas de urgencias, 5 de concilaciones de la cuenta unica de la nacion y 5 conciliaicnes de cuentas reciprocas y 1 de RECURSOS UPC Y PYP - INGRESO evidencia que se encuentra en CARPETA CONCILIACIONES https://drive.google.com/drive/u/0/folders/1brzu0K3QY_0XYBA7gY16fDupb0o0BqFk</v>
      </c>
      <c r="S56" s="151">
        <f>'[11]INDICADORES GESTION I SM 2021'!S56</f>
        <v>0</v>
      </c>
      <c r="T56" s="151">
        <f>'[11]INDICADORES GESTION I SM 2021'!T56</f>
        <v>0</v>
      </c>
      <c r="U56" s="151">
        <f>'[11]INDICADORES GESTION I SM 2021'!U56</f>
        <v>0</v>
      </c>
    </row>
    <row r="57" spans="1:21" s="14" customFormat="1" ht="102" customHeight="1">
      <c r="A57" s="147">
        <v>52</v>
      </c>
      <c r="B57" s="134" t="s">
        <v>227</v>
      </c>
      <c r="C57" s="134" t="s">
        <v>211</v>
      </c>
      <c r="D57" s="135" t="s">
        <v>45</v>
      </c>
      <c r="E57" s="135" t="s">
        <v>34</v>
      </c>
      <c r="F57" s="135" t="s">
        <v>228</v>
      </c>
      <c r="G57" s="142" t="s">
        <v>229</v>
      </c>
      <c r="H57" s="135" t="s">
        <v>65</v>
      </c>
      <c r="I57" s="135" t="s">
        <v>74</v>
      </c>
      <c r="J57" s="136">
        <v>1</v>
      </c>
      <c r="K57" s="137" t="s">
        <v>131</v>
      </c>
      <c r="L57" s="137" t="s">
        <v>59</v>
      </c>
      <c r="M57" s="137" t="s">
        <v>100</v>
      </c>
      <c r="N57" s="144">
        <f>'[11]INDICADORES GESTION I SM 2021'!N57</f>
        <v>1</v>
      </c>
      <c r="O57" s="144">
        <f>'[11]INDICADORES GESTION I SM 2021'!O57</f>
        <v>1</v>
      </c>
      <c r="P57" s="139">
        <f>'[11]INDICADORES GESTION I SM 2021'!P57</f>
        <v>1</v>
      </c>
      <c r="Q57" s="149" t="str">
        <f>'[11]INDICADORES GESTION I SM 2021'!Q57</f>
        <v>SATISFACTORIO</v>
      </c>
      <c r="R57" s="151" t="str">
        <f>'[11]INDICADORES GESTION I SM 2021'!R57</f>
        <v>El GIT de Contabilidad procedio a presentar estados finanaieros a junio como se anexa en correo de evidencia en donde cita: La Contaduría General de la Nación se permite informarle que su envío fue Aceptado. EVIDENCIA CARPETA INFORMES https://drive.google.com/drive/u/0/folders/1brzu0K3QY_0XYBA7gY16fDupb0o0BqFk
Categoría: INFORMACIÓN CONTABLE PUBLICA - CONVERGENCIA
Periodo: Abr-Jun
Año: 2021
Recepción: 2021-07-29
Radicado (Id) de Envío: 4196859 (se aconseja actualizar con base en la hoja del indicador)</v>
      </c>
      <c r="S57" s="151">
        <f>'[11]INDICADORES GESTION I SM 2021'!S57</f>
        <v>0</v>
      </c>
      <c r="T57" s="151">
        <f>'[11]INDICADORES GESTION I SM 2021'!T57</f>
        <v>0</v>
      </c>
      <c r="U57" s="151">
        <f>'[11]INDICADORES GESTION I SM 2021'!U57</f>
        <v>0</v>
      </c>
    </row>
    <row r="58" spans="1:21" s="14" customFormat="1" ht="120" customHeight="1">
      <c r="A58" s="147">
        <v>53</v>
      </c>
      <c r="B58" s="134" t="s">
        <v>231</v>
      </c>
      <c r="C58" s="134" t="s">
        <v>211</v>
      </c>
      <c r="D58" s="135" t="s">
        <v>45</v>
      </c>
      <c r="E58" s="135" t="s">
        <v>34</v>
      </c>
      <c r="F58" s="135" t="s">
        <v>230</v>
      </c>
      <c r="G58" s="142" t="s">
        <v>232</v>
      </c>
      <c r="H58" s="135" t="s">
        <v>65</v>
      </c>
      <c r="I58" s="135" t="s">
        <v>233</v>
      </c>
      <c r="J58" s="136">
        <v>0.33</v>
      </c>
      <c r="K58" s="137" t="s">
        <v>234</v>
      </c>
      <c r="L58" s="137" t="s">
        <v>235</v>
      </c>
      <c r="M58" s="137" t="s">
        <v>236</v>
      </c>
      <c r="N58" s="157">
        <f>'[11]INDICADORES GESTION I SM 2021'!N58</f>
        <v>42500826817.169998</v>
      </c>
      <c r="O58" s="157">
        <f>'[11]INDICADORES GESTION I SM 2021'!O58</f>
        <v>149282800000</v>
      </c>
      <c r="P58" s="139">
        <f>'[11]INDICADORES GESTION I SM 2021'!P58</f>
        <v>0.28470009148522135</v>
      </c>
      <c r="Q58" s="158" t="str">
        <f>'[11]INDICADORES GESTION I SM 2021'!Q58</f>
        <v>ACEPTABLE</v>
      </c>
      <c r="R58" s="159" t="str">
        <f>'[11]INDICADORES GESTION I SM 2021'!R58</f>
        <v>Durante el primer cuatrimestre se recaudó $ 42.500.826.818 de un total de $ 149.282.800.000 presupuestados para la vigencia 2021. CARPETA INGRESOS https://drive.google.com/drive/u/0/folders/1brzu0K3QY_0XYBA7gY16fDupb0o0BqFk</v>
      </c>
      <c r="S58" s="159">
        <f>'[11]INDICADORES GESTION I SM 2021'!S58</f>
        <v>0</v>
      </c>
      <c r="T58" s="159" t="str">
        <f>'[11]INDICADORES GESTION I SM 2021'!T58</f>
        <v>INFORMAR A LOS LÍDERES DE PROCESO CON EL FIN DE QUE TOMEN ACCIONES CORRECTIVAS CON EL FIN DE EJECUTAR LOS RECURSOS CONFORME A LO PROGRAMADO, YA QUE, LA EJECUCIÓN  DEPENDE DEL DESARROLLO Y CUMPLIMIENTO DE ACTIVIDADES EJECUTADAS EN CADA UNA DE LAS ÁREAS DEL FPS-FNC.</v>
      </c>
      <c r="U58" s="159">
        <f>'[11]INDICADORES GESTION I SM 2021'!U58</f>
        <v>0</v>
      </c>
    </row>
    <row r="59" spans="1:21" s="14" customFormat="1" ht="118.5" customHeight="1">
      <c r="A59" s="147">
        <v>54</v>
      </c>
      <c r="B59" s="134" t="s">
        <v>231</v>
      </c>
      <c r="C59" s="134" t="s">
        <v>211</v>
      </c>
      <c r="D59" s="135" t="s">
        <v>45</v>
      </c>
      <c r="E59" s="135" t="s">
        <v>34</v>
      </c>
      <c r="F59" s="135" t="s">
        <v>237</v>
      </c>
      <c r="G59" s="142" t="s">
        <v>238</v>
      </c>
      <c r="H59" s="135" t="s">
        <v>65</v>
      </c>
      <c r="I59" s="135" t="s">
        <v>233</v>
      </c>
      <c r="J59" s="136">
        <v>0.63</v>
      </c>
      <c r="K59" s="137" t="s">
        <v>103</v>
      </c>
      <c r="L59" s="137" t="s">
        <v>239</v>
      </c>
      <c r="M59" s="137" t="s">
        <v>240</v>
      </c>
      <c r="N59" s="144" t="str">
        <f>'[11]INDICADORES GESTION I SM 2021'!N59</f>
        <v>N/A</v>
      </c>
      <c r="O59" s="144" t="str">
        <f>'[11]INDICADORES GESTION I SM 2021'!O59</f>
        <v>N/A</v>
      </c>
      <c r="P59" s="139" t="e">
        <f>'[11]INDICADORES GESTION I SM 2021'!P59</f>
        <v>#VALUE!</v>
      </c>
      <c r="Q59" s="149">
        <f>'[11]INDICADORES GESTION I SM 2021'!Q59</f>
        <v>0</v>
      </c>
      <c r="R59" s="151" t="str">
        <f>'[11]INDICADORES GESTION I SM 2021'!R59</f>
        <v>N/A</v>
      </c>
      <c r="S59" s="151">
        <f>'[11]INDICADORES GESTION I SM 2021'!S59</f>
        <v>0</v>
      </c>
      <c r="T59" s="151">
        <f>'[11]INDICADORES GESTION I SM 2021'!T59</f>
        <v>0</v>
      </c>
      <c r="U59" s="151">
        <f>'[11]INDICADORES GESTION I SM 2021'!U59</f>
        <v>0</v>
      </c>
    </row>
    <row r="60" spans="1:21" s="14" customFormat="1" ht="117.75" customHeight="1">
      <c r="A60" s="147">
        <v>55</v>
      </c>
      <c r="B60" s="134" t="s">
        <v>231</v>
      </c>
      <c r="C60" s="134" t="s">
        <v>211</v>
      </c>
      <c r="D60" s="135" t="s">
        <v>45</v>
      </c>
      <c r="E60" s="135" t="s">
        <v>34</v>
      </c>
      <c r="F60" s="135" t="s">
        <v>241</v>
      </c>
      <c r="G60" s="142" t="s">
        <v>242</v>
      </c>
      <c r="H60" s="135" t="s">
        <v>65</v>
      </c>
      <c r="I60" s="135" t="s">
        <v>233</v>
      </c>
      <c r="J60" s="136">
        <v>1</v>
      </c>
      <c r="K60" s="137" t="s">
        <v>243</v>
      </c>
      <c r="L60" s="137" t="s">
        <v>244</v>
      </c>
      <c r="M60" s="137" t="s">
        <v>245</v>
      </c>
      <c r="N60" s="144" t="str">
        <f>'[11]INDICADORES GESTION I SM 2021'!N60</f>
        <v>N/A</v>
      </c>
      <c r="O60" s="144" t="str">
        <f>'[11]INDICADORES GESTION I SM 2021'!O60</f>
        <v>N/A</v>
      </c>
      <c r="P60" s="139" t="e">
        <f>'[11]INDICADORES GESTION I SM 2021'!P60</f>
        <v>#VALUE!</v>
      </c>
      <c r="Q60" s="149">
        <f>'[11]INDICADORES GESTION I SM 2021'!Q60</f>
        <v>0</v>
      </c>
      <c r="R60" s="151" t="str">
        <f>'[11]INDICADORES GESTION I SM 2021'!R60</f>
        <v>N/A</v>
      </c>
      <c r="S60" s="151">
        <f>'[11]INDICADORES GESTION I SM 2021'!S60</f>
        <v>0</v>
      </c>
      <c r="T60" s="151">
        <f>'[11]INDICADORES GESTION I SM 2021'!T60</f>
        <v>0</v>
      </c>
      <c r="U60" s="151">
        <f>'[11]INDICADORES GESTION I SM 2021'!U60</f>
        <v>0</v>
      </c>
    </row>
    <row r="61" spans="1:21" s="14" customFormat="1" ht="116.25" customHeight="1">
      <c r="A61" s="147">
        <v>56</v>
      </c>
      <c r="B61" s="134" t="s">
        <v>231</v>
      </c>
      <c r="C61" s="134" t="s">
        <v>211</v>
      </c>
      <c r="D61" s="135" t="s">
        <v>45</v>
      </c>
      <c r="E61" s="135" t="s">
        <v>34</v>
      </c>
      <c r="F61" s="135" t="s">
        <v>246</v>
      </c>
      <c r="G61" s="142" t="s">
        <v>247</v>
      </c>
      <c r="H61" s="135" t="s">
        <v>65</v>
      </c>
      <c r="I61" s="135" t="s">
        <v>233</v>
      </c>
      <c r="J61" s="136">
        <v>0.33</v>
      </c>
      <c r="K61" s="137" t="s">
        <v>234</v>
      </c>
      <c r="L61" s="137" t="s">
        <v>235</v>
      </c>
      <c r="M61" s="137" t="s">
        <v>236</v>
      </c>
      <c r="N61" s="157">
        <f>'[11]INDICADORES GESTION I SM 2021'!N61</f>
        <v>310453674285</v>
      </c>
      <c r="O61" s="157">
        <f>'[11]INDICADORES GESTION I SM 2021'!O61</f>
        <v>610732323000</v>
      </c>
      <c r="P61" s="139">
        <f>'[11]INDICADORES GESTION I SM 2021'!P61</f>
        <v>0.50833018426142806</v>
      </c>
      <c r="Q61" s="158" t="str">
        <f>'[11]INDICADORES GESTION I SM 2021'!Q61</f>
        <v>SATISFACTORIO</v>
      </c>
      <c r="R61" s="159" t="str">
        <f>'[11]INDICADORES GESTION I SM 2021'!R61</f>
        <v>Durante el primer cuatrimestre  se registraron compromisos de funcionamiento por valor de $ 310.453.674.285 de un total de $ 610.732.323.000 presupuestados para la vigencia 2021. CARPETA GASTOS https://drive.google.com/drive/u/0/folders/1brzu0K3QY_0XYBA7gY16fDupb0o0BqFk</v>
      </c>
      <c r="S61" s="159">
        <f>'[11]INDICADORES GESTION I SM 2021'!S61</f>
        <v>0</v>
      </c>
      <c r="T61" s="159">
        <f>'[11]INDICADORES GESTION I SM 2021'!T61</f>
        <v>0</v>
      </c>
      <c r="U61" s="159">
        <f>'[11]INDICADORES GESTION I SM 2021'!U61</f>
        <v>0</v>
      </c>
    </row>
    <row r="62" spans="1:21" s="14" customFormat="1" ht="117" customHeight="1">
      <c r="A62" s="147">
        <v>57</v>
      </c>
      <c r="B62" s="134" t="s">
        <v>231</v>
      </c>
      <c r="C62" s="134" t="s">
        <v>211</v>
      </c>
      <c r="D62" s="135" t="s">
        <v>45</v>
      </c>
      <c r="E62" s="135" t="s">
        <v>34</v>
      </c>
      <c r="F62" s="135" t="s">
        <v>248</v>
      </c>
      <c r="G62" s="142" t="s">
        <v>250</v>
      </c>
      <c r="H62" s="135" t="s">
        <v>65</v>
      </c>
      <c r="I62" s="135" t="s">
        <v>233</v>
      </c>
      <c r="J62" s="136">
        <v>0.63</v>
      </c>
      <c r="K62" s="137" t="s">
        <v>103</v>
      </c>
      <c r="L62" s="137" t="s">
        <v>239</v>
      </c>
      <c r="M62" s="137" t="s">
        <v>240</v>
      </c>
      <c r="N62" s="144" t="str">
        <f>'[11]INDICADORES GESTION I SM 2021'!N62</f>
        <v>N/A</v>
      </c>
      <c r="O62" s="144" t="str">
        <f>'[11]INDICADORES GESTION I SM 2021'!O62</f>
        <v>N/A</v>
      </c>
      <c r="P62" s="139" t="e">
        <f>'[11]INDICADORES GESTION I SM 2021'!P62</f>
        <v>#VALUE!</v>
      </c>
      <c r="Q62" s="149">
        <f>'[11]INDICADORES GESTION I SM 2021'!Q62</f>
        <v>0</v>
      </c>
      <c r="R62" s="151" t="str">
        <f>'[11]INDICADORES GESTION I SM 2021'!R62</f>
        <v>N/A</v>
      </c>
      <c r="S62" s="151">
        <f>'[11]INDICADORES GESTION I SM 2021'!S62</f>
        <v>0</v>
      </c>
      <c r="T62" s="151">
        <f>'[11]INDICADORES GESTION I SM 2021'!T62</f>
        <v>0</v>
      </c>
      <c r="U62" s="151">
        <f>'[11]INDICADORES GESTION I SM 2021'!U62</f>
        <v>0</v>
      </c>
    </row>
    <row r="63" spans="1:21" s="14" customFormat="1" ht="130.5" customHeight="1">
      <c r="A63" s="147">
        <v>58</v>
      </c>
      <c r="B63" s="134" t="s">
        <v>231</v>
      </c>
      <c r="C63" s="134" t="s">
        <v>211</v>
      </c>
      <c r="D63" s="135" t="s">
        <v>45</v>
      </c>
      <c r="E63" s="135" t="s">
        <v>34</v>
      </c>
      <c r="F63" s="135" t="s">
        <v>249</v>
      </c>
      <c r="G63" s="142" t="s">
        <v>251</v>
      </c>
      <c r="H63" s="135" t="s">
        <v>65</v>
      </c>
      <c r="I63" s="135" t="s">
        <v>233</v>
      </c>
      <c r="J63" s="136">
        <v>1</v>
      </c>
      <c r="K63" s="137" t="s">
        <v>243</v>
      </c>
      <c r="L63" s="137" t="s">
        <v>244</v>
      </c>
      <c r="M63" s="137" t="s">
        <v>245</v>
      </c>
      <c r="N63" s="144" t="str">
        <f>'[11]INDICADORES GESTION I SM 2021'!N63</f>
        <v>N/A</v>
      </c>
      <c r="O63" s="144" t="str">
        <f>'[11]INDICADORES GESTION I SM 2021'!O63</f>
        <v>N/A</v>
      </c>
      <c r="P63" s="139" t="e">
        <f>'[11]INDICADORES GESTION I SM 2021'!P63</f>
        <v>#VALUE!</v>
      </c>
      <c r="Q63" s="149">
        <f>'[11]INDICADORES GESTION I SM 2021'!Q63</f>
        <v>0</v>
      </c>
      <c r="R63" s="151" t="str">
        <f>'[11]INDICADORES GESTION I SM 2021'!R63</f>
        <v>N/A</v>
      </c>
      <c r="S63" s="151">
        <f>'[11]INDICADORES GESTION I SM 2021'!S63</f>
        <v>0</v>
      </c>
      <c r="T63" s="151">
        <f>'[11]INDICADORES GESTION I SM 2021'!T63</f>
        <v>0</v>
      </c>
      <c r="U63" s="151">
        <f>'[11]INDICADORES GESTION I SM 2021'!U63</f>
        <v>0</v>
      </c>
    </row>
    <row r="64" spans="1:21" s="14" customFormat="1" ht="132" customHeight="1">
      <c r="A64" s="147">
        <v>59</v>
      </c>
      <c r="B64" s="134" t="s">
        <v>231</v>
      </c>
      <c r="C64" s="134" t="s">
        <v>211</v>
      </c>
      <c r="D64" s="135" t="s">
        <v>45</v>
      </c>
      <c r="E64" s="135" t="s">
        <v>34</v>
      </c>
      <c r="F64" s="135" t="s">
        <v>252</v>
      </c>
      <c r="G64" s="142" t="s">
        <v>255</v>
      </c>
      <c r="H64" s="135" t="s">
        <v>65</v>
      </c>
      <c r="I64" s="135" t="s">
        <v>233</v>
      </c>
      <c r="J64" s="136">
        <v>0.33</v>
      </c>
      <c r="K64" s="137" t="s">
        <v>234</v>
      </c>
      <c r="L64" s="137" t="s">
        <v>235</v>
      </c>
      <c r="M64" s="137" t="s">
        <v>236</v>
      </c>
      <c r="N64" s="157">
        <f>'[11]INDICADORES GESTION I SM 2021'!N64</f>
        <v>737779958</v>
      </c>
      <c r="O64" s="157">
        <f>'[11]INDICADORES GESTION I SM 2021'!O64</f>
        <v>2437693327</v>
      </c>
      <c r="P64" s="139">
        <f>'[11]INDICADORES GESTION I SM 2021'!P64</f>
        <v>0.30265495246195095</v>
      </c>
      <c r="Q64" s="158" t="str">
        <f>'[11]INDICADORES GESTION I SM 2021'!Q64</f>
        <v>ACEPTABLE</v>
      </c>
      <c r="R64" s="159" t="str">
        <f>'[11]INDICADORES GESTION I SM 2021'!R64</f>
        <v>Durante el primer cuatrimestre  se registraron compromisos de inversión por valor de $ 737.779.958 de un total de $ 2.437.693.327 presupuestados para la vigencia 2021. CARPETA GASTOS https://drive.google.com/drive/u/0/folders/1brzu0K3QY_0XYBA7gY16fDupb0o0BqFk</v>
      </c>
      <c r="S64" s="159">
        <f>'[11]INDICADORES GESTION I SM 2021'!S64</f>
        <v>0</v>
      </c>
      <c r="T64" s="159" t="str">
        <f>'[11]INDICADORES GESTION I SM 2021'!T64</f>
        <v>INFORMAR A LOS LÍDERES DE PROCESO CON EL FIN DE QUE TOMEN ACCIONES CORRECTIVAS CON EL FIN DE EJECUTAR LOS RECURSOS CONFORME A LO PROGRAMADO, YA QUE, LA EJECUCIÓN  DEPENDE DEL DESARROLLO Y CUMPLIMIENTO DE ACTIVIDADES EJECUTADAS EN CADA UNA DE LAS ÁREAS DEL FPS-FNC.</v>
      </c>
      <c r="U64" s="159">
        <f>'[11]INDICADORES GESTION I SM 2021'!U64</f>
        <v>0</v>
      </c>
    </row>
    <row r="65" spans="1:21" s="14" customFormat="1" ht="117" customHeight="1">
      <c r="A65" s="147">
        <v>60</v>
      </c>
      <c r="B65" s="134" t="s">
        <v>231</v>
      </c>
      <c r="C65" s="134" t="s">
        <v>211</v>
      </c>
      <c r="D65" s="135" t="s">
        <v>45</v>
      </c>
      <c r="E65" s="135" t="s">
        <v>34</v>
      </c>
      <c r="F65" s="135" t="s">
        <v>253</v>
      </c>
      <c r="G65" s="142" t="s">
        <v>256</v>
      </c>
      <c r="H65" s="135" t="s">
        <v>65</v>
      </c>
      <c r="I65" s="135" t="s">
        <v>233</v>
      </c>
      <c r="J65" s="136">
        <v>0.63</v>
      </c>
      <c r="K65" s="137" t="s">
        <v>103</v>
      </c>
      <c r="L65" s="137" t="s">
        <v>239</v>
      </c>
      <c r="M65" s="137" t="s">
        <v>240</v>
      </c>
      <c r="N65" s="144" t="str">
        <f>'[11]INDICADORES GESTION I SM 2021'!N65</f>
        <v>N/A</v>
      </c>
      <c r="O65" s="144" t="str">
        <f>'[11]INDICADORES GESTION I SM 2021'!O65</f>
        <v>N/A</v>
      </c>
      <c r="P65" s="139" t="e">
        <f>'[11]INDICADORES GESTION I SM 2021'!P65</f>
        <v>#VALUE!</v>
      </c>
      <c r="Q65" s="149">
        <f>'[11]INDICADORES GESTION I SM 2021'!Q65</f>
        <v>0</v>
      </c>
      <c r="R65" s="151" t="str">
        <f>'[11]INDICADORES GESTION I SM 2021'!R65</f>
        <v>N/A</v>
      </c>
      <c r="S65" s="151">
        <f>'[11]INDICADORES GESTION I SM 2021'!S65</f>
        <v>0</v>
      </c>
      <c r="T65" s="151">
        <f>'[11]INDICADORES GESTION I SM 2021'!T65</f>
        <v>0</v>
      </c>
      <c r="U65" s="151">
        <f>'[11]INDICADORES GESTION I SM 2021'!U65</f>
        <v>0</v>
      </c>
    </row>
    <row r="66" spans="1:21" s="14" customFormat="1" ht="121.5" customHeight="1">
      <c r="A66" s="147">
        <v>61</v>
      </c>
      <c r="B66" s="134" t="s">
        <v>231</v>
      </c>
      <c r="C66" s="134" t="s">
        <v>211</v>
      </c>
      <c r="D66" s="135" t="s">
        <v>45</v>
      </c>
      <c r="E66" s="135" t="s">
        <v>34</v>
      </c>
      <c r="F66" s="135" t="s">
        <v>254</v>
      </c>
      <c r="G66" s="142" t="s">
        <v>257</v>
      </c>
      <c r="H66" s="135" t="s">
        <v>65</v>
      </c>
      <c r="I66" s="135" t="s">
        <v>233</v>
      </c>
      <c r="J66" s="136">
        <v>1</v>
      </c>
      <c r="K66" s="137" t="s">
        <v>243</v>
      </c>
      <c r="L66" s="137" t="s">
        <v>244</v>
      </c>
      <c r="M66" s="137" t="s">
        <v>245</v>
      </c>
      <c r="N66" s="144" t="str">
        <f>'[11]INDICADORES GESTION I SM 2021'!N66</f>
        <v>N/A</v>
      </c>
      <c r="O66" s="144" t="str">
        <f>'[11]INDICADORES GESTION I SM 2021'!O66</f>
        <v>N/A</v>
      </c>
      <c r="P66" s="139" t="e">
        <f>'[11]INDICADORES GESTION I SM 2021'!P66</f>
        <v>#VALUE!</v>
      </c>
      <c r="Q66" s="149"/>
      <c r="R66" s="151" t="str">
        <f>'[11]INDICADORES GESTION I SM 2021'!R66</f>
        <v>N/A</v>
      </c>
      <c r="S66" s="151">
        <f>'[11]INDICADORES GESTION I SM 2021'!S66</f>
        <v>0</v>
      </c>
      <c r="T66" s="151">
        <f>'[11]INDICADORES GESTION I SM 2021'!T66</f>
        <v>0</v>
      </c>
      <c r="U66" s="151">
        <f>'[11]INDICADORES GESTION I SM 2021'!U66</f>
        <v>0</v>
      </c>
    </row>
    <row r="67" spans="1:21" s="14" customFormat="1" ht="100.5" customHeight="1">
      <c r="A67" s="147">
        <v>62</v>
      </c>
      <c r="B67" s="134"/>
      <c r="C67" s="134" t="s">
        <v>211</v>
      </c>
      <c r="D67" s="135" t="s">
        <v>45</v>
      </c>
      <c r="E67" s="135" t="s">
        <v>33</v>
      </c>
      <c r="F67" s="135" t="s">
        <v>258</v>
      </c>
      <c r="G67" s="142" t="s">
        <v>259</v>
      </c>
      <c r="H67" s="135" t="s">
        <v>65</v>
      </c>
      <c r="I67" s="135" t="s">
        <v>98</v>
      </c>
      <c r="J67" s="136">
        <v>1</v>
      </c>
      <c r="K67" s="137" t="s">
        <v>260</v>
      </c>
      <c r="L67" s="137" t="s">
        <v>261</v>
      </c>
      <c r="M67" s="160">
        <v>1</v>
      </c>
      <c r="N67" s="144">
        <f>'[11]INDICADORES GESTION I SM 2021'!N67</f>
        <v>3</v>
      </c>
      <c r="O67" s="144">
        <f>'[11]INDICADORES GESTION I SM 2021'!O67</f>
        <v>3</v>
      </c>
      <c r="P67" s="139">
        <f>'[11]INDICADORES GESTION I SM 2021'!P67</f>
        <v>1</v>
      </c>
      <c r="Q67" s="149" t="str">
        <f>'[11]INDICADORES GESTION I SM 2021'!Q67</f>
        <v>SATISFACTORIO</v>
      </c>
      <c r="R67" s="151" t="str">
        <f>'[11]INDICADORES GESTION I SM 2021'!R67</f>
        <v>Durante el semestre se registraron en el SIIF 3 acuerdos aprobados por Minhacienda (acuerdo 001 - 006 y 007) CARPETA: ACUERDOS https://drive.google.com/drive/u/0/folders/1brzu0K3QY_0XYBA7gY16fDupb0o0BqFk</v>
      </c>
      <c r="S67" s="151">
        <f>'[11]INDICADORES GESTION I SM 2021'!S67</f>
        <v>0</v>
      </c>
      <c r="T67" s="151">
        <f>'[11]INDICADORES GESTION I SM 2021'!T67</f>
        <v>0</v>
      </c>
      <c r="U67" s="151">
        <f>'[11]INDICADORES GESTION I SM 2021'!U67</f>
        <v>0</v>
      </c>
    </row>
    <row r="68" spans="1:21" s="14" customFormat="1" ht="114" customHeight="1">
      <c r="A68" s="147">
        <v>63</v>
      </c>
      <c r="B68" s="134"/>
      <c r="C68" s="134" t="s">
        <v>262</v>
      </c>
      <c r="D68" s="135" t="s">
        <v>44</v>
      </c>
      <c r="E68" s="135" t="s">
        <v>33</v>
      </c>
      <c r="F68" s="135" t="s">
        <v>263</v>
      </c>
      <c r="G68" s="142" t="s">
        <v>264</v>
      </c>
      <c r="H68" s="135" t="s">
        <v>65</v>
      </c>
      <c r="I68" s="135" t="s">
        <v>407</v>
      </c>
      <c r="J68" s="136">
        <v>0.1</v>
      </c>
      <c r="K68" s="137" t="s">
        <v>265</v>
      </c>
      <c r="L68" s="137" t="s">
        <v>266</v>
      </c>
      <c r="M68" s="137" t="s">
        <v>267</v>
      </c>
      <c r="N68" s="144">
        <v>1</v>
      </c>
      <c r="O68" s="144">
        <v>30</v>
      </c>
      <c r="P68" s="139">
        <f t="shared" ref="P68" si="2">N68/O68</f>
        <v>3.3333333333333333E-2</v>
      </c>
      <c r="Q68" s="194" t="s">
        <v>51</v>
      </c>
      <c r="R68" s="195" t="s">
        <v>431</v>
      </c>
      <c r="S68" s="196"/>
      <c r="T68" s="196"/>
      <c r="U68" s="196"/>
    </row>
    <row r="69" spans="1:21" s="14" customFormat="1" ht="201.75" customHeight="1">
      <c r="A69" s="147">
        <v>64</v>
      </c>
      <c r="B69" s="134"/>
      <c r="C69" s="134" t="s">
        <v>262</v>
      </c>
      <c r="D69" s="135" t="s">
        <v>44</v>
      </c>
      <c r="E69" s="135" t="s">
        <v>33</v>
      </c>
      <c r="F69" s="135" t="s">
        <v>270</v>
      </c>
      <c r="G69" s="142" t="s">
        <v>268</v>
      </c>
      <c r="H69" s="135" t="s">
        <v>65</v>
      </c>
      <c r="I69" s="135" t="s">
        <v>407</v>
      </c>
      <c r="J69" s="136">
        <v>1</v>
      </c>
      <c r="K69" s="137" t="s">
        <v>103</v>
      </c>
      <c r="L69" s="137" t="s">
        <v>269</v>
      </c>
      <c r="M69" s="137" t="s">
        <v>133</v>
      </c>
      <c r="N69" s="144">
        <f>'[12]INDICADORES GESTION I SM 2021'!N69</f>
        <v>166</v>
      </c>
      <c r="O69" s="144">
        <f>'[12]INDICADORES GESTION I SM 2021'!O69</f>
        <v>166</v>
      </c>
      <c r="P69" s="139">
        <f>'[12]INDICADORES GESTION I SM 2021'!P69</f>
        <v>1</v>
      </c>
      <c r="Q69" s="149" t="str">
        <f>'[12]INDICADORES GESTION I SM 2021'!Q69</f>
        <v>Satisfactorio</v>
      </c>
      <c r="R69" s="151" t="str">
        <f>'[12]INDICADORES GESTION I SM 2021'!R69</f>
        <v>En el primer semestre de 2021, se recibieron (166) cuentas de cobro, de las cuales (74) cuentas de cobro fueron objetadas y las otras (92) no se objetan, pero si se responden en el sentido de darle trámite de pago. Evidencias carpeta drive denominada EVIDENCIAS INDICADORES DE GESTION I SEM 2021 FILA 69 que se encuentra en el link https://drive.google.com/drive/u/0/folders/1biFANlW2q5HaVMauYHS9HdG54kP_VpUo</v>
      </c>
      <c r="S69" s="151">
        <f>'[12]INDICADORES GESTION I SM 2021'!S69</f>
        <v>0</v>
      </c>
      <c r="T69" s="151">
        <f>'[12]INDICADORES GESTION I SM 2021'!T69</f>
        <v>0</v>
      </c>
      <c r="U69" s="151">
        <f>'[12]INDICADORES GESTION I SM 2021'!U69</f>
        <v>0</v>
      </c>
    </row>
    <row r="70" spans="1:21" s="14" customFormat="1" ht="228.75" customHeight="1">
      <c r="A70" s="147">
        <v>65</v>
      </c>
      <c r="B70" s="134"/>
      <c r="C70" s="134" t="s">
        <v>262</v>
      </c>
      <c r="D70" s="135" t="s">
        <v>44</v>
      </c>
      <c r="E70" s="135" t="s">
        <v>33</v>
      </c>
      <c r="F70" s="135" t="s">
        <v>271</v>
      </c>
      <c r="G70" s="142" t="s">
        <v>272</v>
      </c>
      <c r="H70" s="135" t="s">
        <v>65</v>
      </c>
      <c r="I70" s="135" t="s">
        <v>407</v>
      </c>
      <c r="J70" s="136">
        <v>1</v>
      </c>
      <c r="K70" s="137" t="s">
        <v>103</v>
      </c>
      <c r="L70" s="137" t="s">
        <v>269</v>
      </c>
      <c r="M70" s="137" t="s">
        <v>133</v>
      </c>
      <c r="N70" s="144">
        <f>'[12]INDICADORES GESTION I SM 2021'!N70</f>
        <v>21</v>
      </c>
      <c r="O70" s="144">
        <f>'[12]INDICADORES GESTION I SM 2021'!O70</f>
        <v>21</v>
      </c>
      <c r="P70" s="139">
        <f>'[12]INDICADORES GESTION I SM 2021'!P70</f>
        <v>1</v>
      </c>
      <c r="Q70" s="149" t="str">
        <f>'[12]INDICADORES GESTION I SM 2021'!Q70</f>
        <v>Satisfactorio</v>
      </c>
      <c r="R70" s="151" t="str">
        <f>'[12]INDICADORES GESTION I SM 2021'!R70</f>
        <v>En el primer semestre de 2021 se recibieron 22 liquidaciones certificadas de deuda, de las cuales 21 expedientes se verificó que cumplen con los requisitos para el cobro persuasivo por lo que se enviaron citaciones dentro del término de 90 días y el expediente restante fue devuelto a la Subdirección Financiera mediante memorando 20214050042603. Evidencias carpeta drive denominada EVIDENCIAS INDICADORES DE GESTION I SEM 2021 FILA 70 que se encuentra en el link: https://drive.google.com/drive/u/0/folders/1biFANlW2q5HaVMauYHS9HdG54kP_VpUo</v>
      </c>
      <c r="S70" s="151">
        <f>'[12]INDICADORES GESTION I SM 2021'!S70</f>
        <v>0</v>
      </c>
      <c r="T70" s="151">
        <f>'[12]INDICADORES GESTION I SM 2021'!T70</f>
        <v>0</v>
      </c>
      <c r="U70" s="151">
        <f>'[12]INDICADORES GESTION I SM 2021'!U70</f>
        <v>0</v>
      </c>
    </row>
    <row r="71" spans="1:21" s="14" customFormat="1" ht="165.75" customHeight="1">
      <c r="A71" s="147">
        <v>66</v>
      </c>
      <c r="B71" s="134"/>
      <c r="C71" s="134" t="s">
        <v>262</v>
      </c>
      <c r="D71" s="135" t="s">
        <v>44</v>
      </c>
      <c r="E71" s="135" t="s">
        <v>33</v>
      </c>
      <c r="F71" s="135" t="s">
        <v>273</v>
      </c>
      <c r="G71" s="142" t="s">
        <v>274</v>
      </c>
      <c r="H71" s="135" t="s">
        <v>65</v>
      </c>
      <c r="I71" s="135" t="s">
        <v>407</v>
      </c>
      <c r="J71" s="136">
        <v>1</v>
      </c>
      <c r="K71" s="137" t="s">
        <v>103</v>
      </c>
      <c r="L71" s="137" t="s">
        <v>269</v>
      </c>
      <c r="M71" s="137" t="s">
        <v>133</v>
      </c>
      <c r="N71" s="144">
        <f>'[12]INDICADORES GESTION I SM 2021'!N71</f>
        <v>959</v>
      </c>
      <c r="O71" s="144">
        <f>'[12]INDICADORES GESTION I SM 2021'!O71</f>
        <v>959</v>
      </c>
      <c r="P71" s="139">
        <f>'[12]INDICADORES GESTION I SM 2021'!P71</f>
        <v>1</v>
      </c>
      <c r="Q71" s="149" t="str">
        <f>'[12]INDICADORES GESTION I SM 2021'!Q71</f>
        <v>Satisfactorio</v>
      </c>
      <c r="R71" s="151" t="str">
        <f>'[12]INDICADORES GESTION I SM 2021'!R71</f>
        <v>Durante el I semestre de 2021 el área de cobro coactivo emitio  959  respuestas de peticiones y/o requerimientos de usuarios. Asi mismo se recibieron 959 radicados de entrada correspondientes a solicitudes relacionadas con los procedimientos administrativos de cobro. Evidencia: https://drive.google.com/drive/u/0/folders/13KPDfDueHhX07DlkdC2QquuXttVTV5B0</v>
      </c>
      <c r="S71" s="151">
        <f>'[12]INDICADORES GESTION I SM 2021'!S71</f>
        <v>0</v>
      </c>
      <c r="T71" s="151">
        <f>'[12]INDICADORES GESTION I SM 2021'!T71</f>
        <v>0</v>
      </c>
      <c r="U71" s="151">
        <f>'[12]INDICADORES GESTION I SM 2021'!U71</f>
        <v>0</v>
      </c>
    </row>
    <row r="72" spans="1:21" s="14" customFormat="1" ht="129" customHeight="1">
      <c r="A72" s="147">
        <v>67</v>
      </c>
      <c r="B72" s="161" t="s">
        <v>408</v>
      </c>
      <c r="C72" s="134" t="s">
        <v>262</v>
      </c>
      <c r="D72" s="135" t="s">
        <v>44</v>
      </c>
      <c r="E72" s="135" t="s">
        <v>34</v>
      </c>
      <c r="F72" s="135" t="s">
        <v>275</v>
      </c>
      <c r="G72" s="142" t="s">
        <v>276</v>
      </c>
      <c r="H72" s="135" t="s">
        <v>65</v>
      </c>
      <c r="I72" s="135" t="s">
        <v>407</v>
      </c>
      <c r="J72" s="136">
        <v>1</v>
      </c>
      <c r="K72" s="137" t="s">
        <v>277</v>
      </c>
      <c r="L72" s="137" t="s">
        <v>278</v>
      </c>
      <c r="M72" s="137" t="s">
        <v>279</v>
      </c>
      <c r="N72" s="144">
        <f>'[12]INDICADORES GESTION I SM 2021'!N72</f>
        <v>174802342</v>
      </c>
      <c r="O72" s="144">
        <f>'[12]INDICADORES GESTION I SM 2021'!O72</f>
        <v>216675471.5</v>
      </c>
      <c r="P72" s="139">
        <f>'[12]INDICADORES GESTION I SM 2021'!P72</f>
        <v>0.80674725565325467</v>
      </c>
      <c r="Q72" s="149" t="str">
        <f>'[12]INDICADORES GESTION I SM 2021'!Q72</f>
        <v>Satisfactorio</v>
      </c>
      <c r="R72" s="151" t="str">
        <f>'[12]INDICADORES GESTION I SM 2021'!R72</f>
        <v>Durante el I semestre de 2021, el área de cobro coactivo aplico y traslado a las administradoras al sistema de seguridad social y/o Tesoro Nacional el valor de $174.802.342 por concepto de cuotas partes FPS e ISS. Asi mismo la Dependencia recaudo en el Banco agrario la suma de $216.675.471,5 correspondiente a cuotas partes FPS. Evidencia: https://drive.google.com/drive/u/0/folders/1SPS2YKgIZCoLVFE6iI0z--xPwPHW6C9_</v>
      </c>
      <c r="S72" s="151">
        <f>'[12]INDICADORES GESTION I SM 2021'!S72</f>
        <v>0</v>
      </c>
      <c r="T72" s="151">
        <f>'[12]INDICADORES GESTION I SM 2021'!T72</f>
        <v>0</v>
      </c>
      <c r="U72" s="151">
        <f>'[12]INDICADORES GESTION I SM 2021'!U72</f>
        <v>0</v>
      </c>
    </row>
    <row r="73" spans="1:21" s="14" customFormat="1" ht="129" customHeight="1">
      <c r="A73" s="147">
        <v>68</v>
      </c>
      <c r="B73" s="134" t="s">
        <v>280</v>
      </c>
      <c r="C73" s="134" t="s">
        <v>262</v>
      </c>
      <c r="D73" s="135" t="s">
        <v>44</v>
      </c>
      <c r="E73" s="135" t="s">
        <v>34</v>
      </c>
      <c r="F73" s="135" t="s">
        <v>281</v>
      </c>
      <c r="G73" s="142" t="s">
        <v>287</v>
      </c>
      <c r="H73" s="135" t="s">
        <v>65</v>
      </c>
      <c r="I73" s="135" t="s">
        <v>407</v>
      </c>
      <c r="J73" s="136">
        <v>1</v>
      </c>
      <c r="K73" s="137" t="s">
        <v>282</v>
      </c>
      <c r="L73" s="137" t="s">
        <v>283</v>
      </c>
      <c r="M73" s="137" t="s">
        <v>279</v>
      </c>
      <c r="N73" s="144">
        <f>'[12]INDICADORES GESTION I SM 2021'!N73</f>
        <v>805270924.19000006</v>
      </c>
      <c r="O73" s="144">
        <f>'[12]INDICADORES GESTION I SM 2021'!O73</f>
        <v>6060160111</v>
      </c>
      <c r="P73" s="139">
        <f>'[12]INDICADORES GESTION I SM 2021'!P73</f>
        <v>0.13287947998738942</v>
      </c>
      <c r="Q73" s="149" t="str">
        <f>'[12]INDICADORES GESTION I SM 2021'!Q73</f>
        <v>Critico</v>
      </c>
      <c r="R73" s="151" t="str">
        <f>'[12]INDICADORES GESTION I SM 2021'!R73</f>
        <v>Durante el I semestre de 2021, el área de cobro coactivo recaudo la suma de $805.270.924,19 y gestiono una cartera por valor de $6.060.160.111 Evidencia: https://drive.google.com/drive/u/0/folders/1_uaGQFdBNPzGPPvSeUat6Tc1R3E-WZPt</v>
      </c>
      <c r="S73" s="151" t="str">
        <f>'[12]INDICADORES GESTION I SM 2021'!S73</f>
        <v>Aumentar el recaudo por parte de la oficina de cobro coactivo ISS y FPS.</v>
      </c>
      <c r="T73" s="151" t="str">
        <f>'[12]INDICADORES GESTION I SM 2021'!T73</f>
        <v>Aumentar la proyeccion de actos administrativos que decreten medidas cautelares a cuentas bancarias, con sus respectivos oficios de orden de embargo e incrementar los acuerdos de pago para recaudo voluntario con los ejecutados</v>
      </c>
      <c r="U73" s="151" t="str">
        <f>'[12]INDICADORES GESTION I SM 2021'!U73</f>
        <v xml:space="preserve">Incrementar el recurso humano de perfil financiero y jurídico con la finalidad de que sean expedidas mayor numero de liquidaciones actualizadas de la deuda para que con este suministro los abogados aumenten la proyeccion de autos de embargo. </v>
      </c>
    </row>
    <row r="74" spans="1:21" s="14" customFormat="1" ht="163.5" customHeight="1">
      <c r="A74" s="147">
        <v>69</v>
      </c>
      <c r="B74" s="134"/>
      <c r="C74" s="134" t="s">
        <v>285</v>
      </c>
      <c r="D74" s="135" t="s">
        <v>39</v>
      </c>
      <c r="E74" s="135" t="s">
        <v>34</v>
      </c>
      <c r="F74" s="135" t="s">
        <v>286</v>
      </c>
      <c r="G74" s="142" t="s">
        <v>288</v>
      </c>
      <c r="H74" s="135" t="s">
        <v>65</v>
      </c>
      <c r="I74" s="135" t="s">
        <v>407</v>
      </c>
      <c r="J74" s="136">
        <v>1</v>
      </c>
      <c r="K74" s="137" t="s">
        <v>103</v>
      </c>
      <c r="L74" s="137" t="s">
        <v>269</v>
      </c>
      <c r="M74" s="137" t="s">
        <v>133</v>
      </c>
      <c r="N74" s="144">
        <f>'[12]INDICADORES GESTION I SM 2021'!N74</f>
        <v>1</v>
      </c>
      <c r="O74" s="144">
        <f>'[12]INDICADORES GESTION I SM 2021'!O74</f>
        <v>1</v>
      </c>
      <c r="P74" s="139">
        <f>'[12]INDICADORES GESTION I SM 2021'!P74</f>
        <v>1</v>
      </c>
      <c r="Q74" s="149" t="str">
        <f>'[12]INDICADORES GESTION I SM 2021'!Q74</f>
        <v>Satisfactorio</v>
      </c>
      <c r="R74" s="151" t="str">
        <f>'[12]INDICADORES GESTION I SM 2021'!R74</f>
        <v xml:space="preserve">Durante el I semestre de 2021 solo se recibio 1 concepto juridico y se contesto dentro del termino. Es de reslatar  que a la OAJ llegan todos los PQRS y concpetos juridicos de los grupos que los conforman y se reportan independientemente en esta misma Matriz de Indicadores de Gestion. La evidencia  https://drive.google.com/drive/u/1/folders/1sTI-tQrBpO983k5-vkjEXAcnh16BlyA4 </v>
      </c>
      <c r="S74" s="151">
        <f>'[12]INDICADORES GESTION I SM 2021'!S74</f>
        <v>0</v>
      </c>
      <c r="T74" s="151">
        <f>'[12]INDICADORES GESTION I SM 2021'!T74</f>
        <v>0</v>
      </c>
      <c r="U74" s="151">
        <f>'[12]INDICADORES GESTION I SM 2021'!U74</f>
        <v>0</v>
      </c>
    </row>
    <row r="75" spans="1:21" s="14" customFormat="1" ht="160.5" customHeight="1">
      <c r="A75" s="147">
        <v>70</v>
      </c>
      <c r="B75" s="134"/>
      <c r="C75" s="134" t="s">
        <v>285</v>
      </c>
      <c r="D75" s="135" t="s">
        <v>39</v>
      </c>
      <c r="E75" s="135" t="s">
        <v>34</v>
      </c>
      <c r="F75" s="135" t="s">
        <v>289</v>
      </c>
      <c r="G75" s="142" t="s">
        <v>290</v>
      </c>
      <c r="H75" s="135" t="s">
        <v>65</v>
      </c>
      <c r="I75" s="135" t="s">
        <v>407</v>
      </c>
      <c r="J75" s="136">
        <v>1</v>
      </c>
      <c r="K75" s="137" t="s">
        <v>103</v>
      </c>
      <c r="L75" s="137" t="s">
        <v>269</v>
      </c>
      <c r="M75" s="137" t="s">
        <v>133</v>
      </c>
      <c r="N75" s="144">
        <f>'[12]INDICADORES GESTION I SM 2021'!N75</f>
        <v>309</v>
      </c>
      <c r="O75" s="144">
        <f>'[12]INDICADORES GESTION I SM 2021'!O75</f>
        <v>309</v>
      </c>
      <c r="P75" s="139">
        <f>'[12]INDICADORES GESTION I SM 2021'!P75</f>
        <v>1</v>
      </c>
      <c r="Q75" s="149" t="str">
        <f>'[12]INDICADORES GESTION I SM 2021'!Q75</f>
        <v>Satisfactorio</v>
      </c>
      <c r="R75" s="151" t="str">
        <f>'[12]INDICADORES GESTION I SM 2021'!R75</f>
        <v>En el  I semestre del 2021 se ingresaron 309 contratos  de prestación de servicios profesionales ingresados al sigep2 , de los cuales 309 contratos de prestación de servicios profesionales  fueron celebrados. Evidencia https://www.funcionpublica.gov.co/web/sigep/hojas-de-vida- https://drive.google.com/drive/u/0/folders/15BeOc6x1v1r13JKRQGgFQT342uMn20Os</v>
      </c>
      <c r="S75" s="151">
        <f>'[12]INDICADORES GESTION I SM 2021'!S75</f>
        <v>0</v>
      </c>
      <c r="T75" s="151">
        <f>'[12]INDICADORES GESTION I SM 2021'!T75</f>
        <v>0</v>
      </c>
      <c r="U75" s="151">
        <f>'[12]INDICADORES GESTION I SM 2021'!U75</f>
        <v>0</v>
      </c>
    </row>
    <row r="76" spans="1:21" s="14" customFormat="1" ht="154.5" customHeight="1">
      <c r="A76" s="147">
        <v>71</v>
      </c>
      <c r="B76" s="162" t="s">
        <v>409</v>
      </c>
      <c r="C76" s="134" t="s">
        <v>285</v>
      </c>
      <c r="D76" s="135" t="s">
        <v>39</v>
      </c>
      <c r="E76" s="135" t="s">
        <v>34</v>
      </c>
      <c r="F76" s="135" t="s">
        <v>291</v>
      </c>
      <c r="G76" s="142" t="s">
        <v>410</v>
      </c>
      <c r="H76" s="135" t="s">
        <v>65</v>
      </c>
      <c r="I76" s="135" t="s">
        <v>407</v>
      </c>
      <c r="J76" s="136">
        <v>1</v>
      </c>
      <c r="K76" s="137" t="s">
        <v>103</v>
      </c>
      <c r="L76" s="137" t="s">
        <v>269</v>
      </c>
      <c r="M76" s="137" t="s">
        <v>133</v>
      </c>
      <c r="N76" s="144">
        <f>'[12]INDICADORES GESTION I SM 2021'!N76</f>
        <v>317</v>
      </c>
      <c r="O76" s="144">
        <f>'[12]INDICADORES GESTION I SM 2021'!O76</f>
        <v>317</v>
      </c>
      <c r="P76" s="139">
        <f>'[12]INDICADORES GESTION I SM 2021'!P76</f>
        <v>1</v>
      </c>
      <c r="Q76" s="149" t="str">
        <f>'[12]INDICADORES GESTION I SM 2021'!Q76</f>
        <v>Satisfactorio</v>
      </c>
      <c r="R76" s="151" t="str">
        <f>'[12]INDICADORES GESTION I SM 2021'!R76</f>
        <v>En el I semestre de 2021 se enviaron a publicar 317 contratos en la página web de los cuales se celebraron 317. Evidencia https://www.fps.gov.co/interactue/contratacion/97  https://drive.google.com/drive/u/0/folders/1kl7KTmMcaH-XqyqiehPzrbBsSVYxBBp9</v>
      </c>
      <c r="S76" s="151">
        <f>'[12]INDICADORES GESTION I SM 2021'!S76</f>
        <v>0</v>
      </c>
      <c r="T76" s="151">
        <f>'[12]INDICADORES GESTION I SM 2021'!T76</f>
        <v>0</v>
      </c>
      <c r="U76" s="151">
        <f>'[12]INDICADORES GESTION I SM 2021'!U76</f>
        <v>0</v>
      </c>
    </row>
    <row r="77" spans="1:21" s="14" customFormat="1" ht="158.25" customHeight="1">
      <c r="A77" s="147">
        <v>72</v>
      </c>
      <c r="B77" s="134" t="s">
        <v>411</v>
      </c>
      <c r="C77" s="134" t="s">
        <v>285</v>
      </c>
      <c r="D77" s="135" t="s">
        <v>39</v>
      </c>
      <c r="E77" s="135" t="s">
        <v>34</v>
      </c>
      <c r="F77" s="135" t="s">
        <v>292</v>
      </c>
      <c r="G77" s="142" t="s">
        <v>293</v>
      </c>
      <c r="H77" s="135" t="s">
        <v>65</v>
      </c>
      <c r="I77" s="135" t="s">
        <v>407</v>
      </c>
      <c r="J77" s="136">
        <v>1</v>
      </c>
      <c r="K77" s="137" t="s">
        <v>103</v>
      </c>
      <c r="L77" s="137" t="s">
        <v>269</v>
      </c>
      <c r="M77" s="137" t="s">
        <v>133</v>
      </c>
      <c r="N77" s="144">
        <f>'[12]INDICADORES GESTION I SM 2021'!N77</f>
        <v>68</v>
      </c>
      <c r="O77" s="144">
        <f>'[12]INDICADORES GESTION I SM 2021'!O77</f>
        <v>68</v>
      </c>
      <c r="P77" s="139">
        <f>'[12]INDICADORES GESTION I SM 2021'!P77</f>
        <v>1</v>
      </c>
      <c r="Q77" s="149" t="str">
        <f>'[12]INDICADORES GESTION I SM 2021'!Q77</f>
        <v>Satisfactorio</v>
      </c>
      <c r="R77" s="151" t="str">
        <f>'[12]INDICADORES GESTION I SM 2021'!R77</f>
        <v>Durante el primer semestre de 2021 se programaron 68 audiencias judiciales, de las cuales todas fueron debidamente atendidas y asistidas como corresponde. Evidencia  https://drive.google.com/drive/u/2/folders/1eRRyMPzWz_iAxWRDrXzOEg9RSbxiDXAK</v>
      </c>
      <c r="S77" s="151">
        <f>'[12]INDICADORES GESTION I SM 2021'!S77</f>
        <v>0</v>
      </c>
      <c r="T77" s="151">
        <f>'[12]INDICADORES GESTION I SM 2021'!T77</f>
        <v>0</v>
      </c>
      <c r="U77" s="151">
        <f>'[12]INDICADORES GESTION I SM 2021'!U77</f>
        <v>0</v>
      </c>
    </row>
    <row r="78" spans="1:21" s="14" customFormat="1" ht="147" customHeight="1">
      <c r="A78" s="147">
        <v>73</v>
      </c>
      <c r="B78" s="134" t="s">
        <v>294</v>
      </c>
      <c r="C78" s="134" t="s">
        <v>285</v>
      </c>
      <c r="D78" s="135" t="s">
        <v>39</v>
      </c>
      <c r="E78" s="135" t="s">
        <v>34</v>
      </c>
      <c r="F78" s="135" t="s">
        <v>295</v>
      </c>
      <c r="G78" s="142" t="s">
        <v>296</v>
      </c>
      <c r="H78" s="135" t="s">
        <v>65</v>
      </c>
      <c r="I78" s="135" t="s">
        <v>407</v>
      </c>
      <c r="J78" s="136">
        <v>1</v>
      </c>
      <c r="K78" s="137" t="s">
        <v>103</v>
      </c>
      <c r="L78" s="137" t="s">
        <v>269</v>
      </c>
      <c r="M78" s="137" t="s">
        <v>133</v>
      </c>
      <c r="N78" s="144">
        <f>'[12]INDICADORES GESTION I SM 2021'!N78</f>
        <v>317</v>
      </c>
      <c r="O78" s="144">
        <f>'[12]INDICADORES GESTION I SM 2021'!O78</f>
        <v>317</v>
      </c>
      <c r="P78" s="139">
        <f>'[12]INDICADORES GESTION I SM 2021'!P78</f>
        <v>1</v>
      </c>
      <c r="Q78" s="149" t="str">
        <f>'[12]INDICADORES GESTION I SM 2021'!Q78</f>
        <v>Satisfactorio</v>
      </c>
      <c r="R78" s="151" t="str">
        <f>'[12]INDICADORES GESTION I SM 2021'!R78</f>
        <v>En el I semestre de 2021 se tenian 317 procesos contractuales abiertos de los cuales se publciaron el el secop  los 317. Evidencia https://drive.google.com/drive/u/0/folders/1PRFrhl5oBPLDW0XmJhwuVLj1gVzM0NOG</v>
      </c>
      <c r="S78" s="151">
        <f>'[12]INDICADORES GESTION I SM 2021'!S78</f>
        <v>0</v>
      </c>
      <c r="T78" s="151">
        <f>'[12]INDICADORES GESTION I SM 2021'!T78</f>
        <v>0</v>
      </c>
      <c r="U78" s="151">
        <f>'[12]INDICADORES GESTION I SM 2021'!U78</f>
        <v>0</v>
      </c>
    </row>
    <row r="79" spans="1:21" s="14" customFormat="1" ht="163.5" customHeight="1">
      <c r="A79" s="147">
        <v>74</v>
      </c>
      <c r="B79" s="134" t="s">
        <v>297</v>
      </c>
      <c r="C79" s="134" t="s">
        <v>285</v>
      </c>
      <c r="D79" s="135" t="s">
        <v>39</v>
      </c>
      <c r="E79" s="135" t="s">
        <v>34</v>
      </c>
      <c r="F79" s="135" t="s">
        <v>298</v>
      </c>
      <c r="G79" s="142" t="s">
        <v>299</v>
      </c>
      <c r="H79" s="135" t="s">
        <v>65</v>
      </c>
      <c r="I79" s="135" t="s">
        <v>407</v>
      </c>
      <c r="J79" s="136">
        <v>1</v>
      </c>
      <c r="K79" s="137" t="s">
        <v>103</v>
      </c>
      <c r="L79" s="137" t="s">
        <v>269</v>
      </c>
      <c r="M79" s="137" t="s">
        <v>133</v>
      </c>
      <c r="N79" s="144">
        <f>'[12]INDICADORES GESTION I SM 2021'!N79</f>
        <v>347</v>
      </c>
      <c r="O79" s="144">
        <f>'[12]INDICADORES GESTION I SM 2021'!O79</f>
        <v>347</v>
      </c>
      <c r="P79" s="139">
        <f>'[12]INDICADORES GESTION I SM 2021'!P79</f>
        <v>1</v>
      </c>
      <c r="Q79" s="149" t="str">
        <f>'[12]INDICADORES GESTION I SM 2021'!Q79</f>
        <v>Satisfactorio</v>
      </c>
      <c r="R79" s="151" t="str">
        <f>'[12]INDICADORES GESTION I SM 2021'!R79</f>
        <v>Durante el I Semestre de 2021 fueron radicadas 347 acciones de tutela en el FPS-FNC, que fueron tramitadas y contestadas en su totalidad. Esta información se puede evidenciar en la base de datos Drive- Asistencia Jurídica: https://drive.google.com/drive/folders/1EZvPTl4lPTPDmGGP2ptBxaaQ--MxbJDq. Teniendo en cuenta que, se cumple satisfactoriamente la actividad prevista en un porcentaje del 100%, se indica continuar con la forma de registro y seguimiento de acciones de tutela radicadas en el periodo evaluado.</v>
      </c>
      <c r="S79" s="151">
        <f>'[12]INDICADORES GESTION I SM 2021'!S79</f>
        <v>0</v>
      </c>
      <c r="T79" s="151">
        <f>'[12]INDICADORES GESTION I SM 2021'!T79</f>
        <v>0</v>
      </c>
      <c r="U79" s="151">
        <f>'[12]INDICADORES GESTION I SM 2021'!U79</f>
        <v>0</v>
      </c>
    </row>
    <row r="80" spans="1:21" s="14" customFormat="1" ht="156" customHeight="1">
      <c r="A80" s="147">
        <v>75</v>
      </c>
      <c r="B80" s="134" t="s">
        <v>300</v>
      </c>
      <c r="C80" s="134" t="s">
        <v>285</v>
      </c>
      <c r="D80" s="135" t="s">
        <v>39</v>
      </c>
      <c r="E80" s="135" t="s">
        <v>33</v>
      </c>
      <c r="F80" s="135" t="s">
        <v>301</v>
      </c>
      <c r="G80" s="142" t="s">
        <v>302</v>
      </c>
      <c r="H80" s="135" t="s">
        <v>65</v>
      </c>
      <c r="I80" s="135" t="s">
        <v>404</v>
      </c>
      <c r="J80" s="136">
        <v>1</v>
      </c>
      <c r="K80" s="137" t="s">
        <v>103</v>
      </c>
      <c r="L80" s="137" t="s">
        <v>269</v>
      </c>
      <c r="M80" s="137" t="s">
        <v>133</v>
      </c>
      <c r="N80" s="144">
        <f>'[12]INDICADORES GESTION I SM 2021'!N80</f>
        <v>18</v>
      </c>
      <c r="O80" s="144">
        <f>'[12]INDICADORES GESTION I SM 2021'!O80</f>
        <v>31</v>
      </c>
      <c r="P80" s="139">
        <f>'[12]INDICADORES GESTION I SM 2021'!P80</f>
        <v>0.58064516129032262</v>
      </c>
      <c r="Q80" s="149" t="str">
        <f>'[12]INDICADORES GESTION I SM 2021'!Q80</f>
        <v>Aceptable</v>
      </c>
      <c r="R80" s="151" t="str">
        <f>'[12]INDICADORES GESTION I SM 2021'!R80</f>
        <v>A pesar del porcentaje obtenido, se determina que en aquellos procesos en donde la decisión no fue favorable, se ejercio una adecuada defensa de los intereses de la entidad que permiten determinar, que no todos los procesos pueden en el fallo definitivo ser favorables, debido a que las autoridades judiciales deciden con base en los medios probatorios  aportados dentro del proceso. Evidencia https://drive.google.com/drive/u/2/folders/1CPaTSU1J7kNOTIZm3AdCyVYYYWpNnNrZ</v>
      </c>
      <c r="S80" s="151" t="str">
        <f>'[12]INDICADORES GESTION I SM 2021'!S80</f>
        <v xml:space="preserve">Mesa de trabajo con la ANDJE para efectos de determinar la viabilidad de ajustar este indicador, debido a que siempre existirá la posibilidad de ser condenados en aquellos procesos en que se compruebe el derecho a las pretensiones demandadas y no se puede garantizar que el 100% de los fallos definitivos sean favorables. </v>
      </c>
      <c r="T80" s="151">
        <f>'[12]INDICADORES GESTION I SM 2021'!T80</f>
        <v>0</v>
      </c>
      <c r="U80" s="151">
        <f>'[12]INDICADORES GESTION I SM 2021'!U80</f>
        <v>0</v>
      </c>
    </row>
    <row r="81" spans="1:21" s="14" customFormat="1" ht="142.5" customHeight="1">
      <c r="A81" s="147">
        <v>76</v>
      </c>
      <c r="B81" s="135" t="s">
        <v>394</v>
      </c>
      <c r="C81" s="134" t="s">
        <v>303</v>
      </c>
      <c r="D81" s="135" t="s">
        <v>38</v>
      </c>
      <c r="E81" s="135" t="s">
        <v>34</v>
      </c>
      <c r="F81" s="135" t="s">
        <v>304</v>
      </c>
      <c r="G81" s="142" t="s">
        <v>305</v>
      </c>
      <c r="H81" s="135" t="s">
        <v>65</v>
      </c>
      <c r="I81" s="135" t="s">
        <v>393</v>
      </c>
      <c r="J81" s="136">
        <v>1</v>
      </c>
      <c r="K81" s="137" t="s">
        <v>58</v>
      </c>
      <c r="L81" s="137" t="s">
        <v>59</v>
      </c>
      <c r="M81" s="137" t="s">
        <v>306</v>
      </c>
      <c r="N81" s="144">
        <f>'[13]INDICADORES GESTION I SM 2021'!N81</f>
        <v>18874</v>
      </c>
      <c r="O81" s="144">
        <f>'[13]INDICADORES GESTION I SM 2021'!O81</f>
        <v>18874</v>
      </c>
      <c r="P81" s="139">
        <f>'[13]INDICADORES GESTION I SM 2021'!P81</f>
        <v>1</v>
      </c>
      <c r="Q81" s="149" t="str">
        <f>'[13]INDICADORES GESTION I SM 2021'!Q81</f>
        <v>Satisfactorio</v>
      </c>
      <c r="R81" s="151" t="str">
        <f>'[13]INDICADORES GESTION I SM 2021'!R81</f>
        <v>Durante el I trimestre de 2021, se recepcionaron  9.226 documentos y se radicaron y distribuyeron electronicamente 9.226.
Durante el II trimestre de 2021, se recepcionaron  9.648 documentos y se radicaron y distribuyeron electronicamente 9.648.
En el I semestre de 2021,se recepcionaron un total de 18.874 documentos y se radicaron y distribuyeron electronicamente un total de 18.874.
Evidencia consignada en el drive https://drive.google.com/drive/u/1/folders/1ZD6UgxTIr3TEiTBkeswbc6Ku4VWKrUci</v>
      </c>
      <c r="S81" s="151">
        <f>'[13]INDICADORES GESTION I SM 2021'!S81</f>
        <v>0</v>
      </c>
      <c r="T81" s="151">
        <f>'[13]INDICADORES GESTION I SM 2021'!T81</f>
        <v>0</v>
      </c>
      <c r="U81" s="151">
        <f>'[13]INDICADORES GESTION I SM 2021'!U81</f>
        <v>0</v>
      </c>
    </row>
    <row r="82" spans="1:21" s="14" customFormat="1" ht="135" customHeight="1">
      <c r="A82" s="147">
        <v>77</v>
      </c>
      <c r="B82" s="135" t="s">
        <v>394</v>
      </c>
      <c r="C82" s="134" t="s">
        <v>303</v>
      </c>
      <c r="D82" s="135" t="s">
        <v>38</v>
      </c>
      <c r="E82" s="135" t="s">
        <v>34</v>
      </c>
      <c r="F82" s="135" t="s">
        <v>307</v>
      </c>
      <c r="G82" s="142" t="s">
        <v>308</v>
      </c>
      <c r="H82" s="135" t="s">
        <v>65</v>
      </c>
      <c r="I82" s="135" t="s">
        <v>393</v>
      </c>
      <c r="J82" s="136">
        <v>1</v>
      </c>
      <c r="K82" s="137" t="s">
        <v>309</v>
      </c>
      <c r="L82" s="137" t="s">
        <v>131</v>
      </c>
      <c r="M82" s="137" t="s">
        <v>396</v>
      </c>
      <c r="N82" s="144">
        <f>'[13]INDICADORES GESTION I SM 2021'!N82</f>
        <v>60414</v>
      </c>
      <c r="O82" s="144">
        <f>'[13]INDICADORES GESTION I SM 2021'!O82</f>
        <v>60414</v>
      </c>
      <c r="P82" s="139">
        <f>'[13]INDICADORES GESTION I SM 2021'!P82</f>
        <v>1</v>
      </c>
      <c r="Q82" s="149" t="str">
        <f>'[13]INDICADORES GESTION I SM 2021'!Q82</f>
        <v>Satisfactorio</v>
      </c>
      <c r="R82" s="151" t="str">
        <f>'[13]INDICADORES GESTION I SM 2021'!R82</f>
        <v>El proceso Gestión Documental durante el I semestre de 2021, relacionó en el formato FUID un total de 60.414 documentos.
Evidencia consignada en el drive https://drive.google.com/drive/u/1/folders/1ZD6UgxTIr3TEiTBkeswbc6Ku4VWKrUci</v>
      </c>
      <c r="S82" s="151">
        <f>'[13]INDICADORES GESTION I SM 2021'!S82</f>
        <v>0</v>
      </c>
      <c r="T82" s="151">
        <f>'[13]INDICADORES GESTION I SM 2021'!T82</f>
        <v>0</v>
      </c>
      <c r="U82" s="151">
        <f>'[13]INDICADORES GESTION I SM 2021'!U82</f>
        <v>0</v>
      </c>
    </row>
    <row r="83" spans="1:21" s="14" customFormat="1" ht="136.5" customHeight="1">
      <c r="A83" s="147">
        <v>78</v>
      </c>
      <c r="B83" s="135" t="s">
        <v>394</v>
      </c>
      <c r="C83" s="134" t="s">
        <v>303</v>
      </c>
      <c r="D83" s="135" t="s">
        <v>38</v>
      </c>
      <c r="E83" s="135" t="s">
        <v>34</v>
      </c>
      <c r="F83" s="135" t="s">
        <v>310</v>
      </c>
      <c r="G83" s="142" t="s">
        <v>311</v>
      </c>
      <c r="H83" s="135" t="s">
        <v>65</v>
      </c>
      <c r="I83" s="135" t="s">
        <v>393</v>
      </c>
      <c r="J83" s="136">
        <v>1</v>
      </c>
      <c r="K83" s="137" t="s">
        <v>58</v>
      </c>
      <c r="L83" s="137" t="s">
        <v>59</v>
      </c>
      <c r="M83" s="137" t="s">
        <v>306</v>
      </c>
      <c r="N83" s="144">
        <f>'[13]INDICADORES GESTION I SM 2021'!N83</f>
        <v>147</v>
      </c>
      <c r="O83" s="144">
        <f>'[13]INDICADORES GESTION I SM 2021'!O83</f>
        <v>147</v>
      </c>
      <c r="P83" s="139">
        <f>'[13]INDICADORES GESTION I SM 2021'!P83</f>
        <v>1</v>
      </c>
      <c r="Q83" s="149" t="str">
        <f>'[13]INDICADORES GESTION I SM 2021'!Q83</f>
        <v>Satisfactorio</v>
      </c>
      <c r="R83" s="151" t="str">
        <f>'[13]INDICADORES GESTION I SM 2021'!R83</f>
        <v>Durante el I trimestreede 2021 se recibieron 134 solicitudes de prestamos de documentos y se prestaron un total 134.
Durante el II trimestre de 2021 se recibieron 13 solicitudes de prestamos y se prestaron un total 13.
En el I semestre de 2021 se recibieron un total de 147 solicitudes de prestamos de documentos y se prestaron  un total de 147 documentos.
Evidencia consignada en el drive https://drive.google.com/drive/u/1/folders/1ZD6UgxTIr3TEiTBkeswbc6Ku4VWKrUci</v>
      </c>
      <c r="S83" s="151">
        <f>'[13]INDICADORES GESTION I SM 2021'!S83</f>
        <v>0</v>
      </c>
      <c r="T83" s="151">
        <f>'[13]INDICADORES GESTION I SM 2021'!T83</f>
        <v>0</v>
      </c>
      <c r="U83" s="151">
        <f>'[13]INDICADORES GESTION I SM 2021'!U83</f>
        <v>0</v>
      </c>
    </row>
    <row r="84" spans="1:21" s="14" customFormat="1" ht="142.5" customHeight="1">
      <c r="A84" s="147">
        <v>79</v>
      </c>
      <c r="B84" s="135" t="s">
        <v>394</v>
      </c>
      <c r="C84" s="134" t="s">
        <v>303</v>
      </c>
      <c r="D84" s="135" t="s">
        <v>38</v>
      </c>
      <c r="E84" s="135" t="s">
        <v>34</v>
      </c>
      <c r="F84" s="135" t="s">
        <v>312</v>
      </c>
      <c r="G84" s="142" t="s">
        <v>313</v>
      </c>
      <c r="H84" s="135" t="s">
        <v>65</v>
      </c>
      <c r="I84" s="135" t="s">
        <v>395</v>
      </c>
      <c r="J84" s="136">
        <v>1</v>
      </c>
      <c r="K84" s="137" t="s">
        <v>58</v>
      </c>
      <c r="L84" s="137" t="s">
        <v>59</v>
      </c>
      <c r="M84" s="137" t="s">
        <v>306</v>
      </c>
      <c r="N84" s="144">
        <f>'[13]INDICADORES GESTION I SM 2021'!N84</f>
        <v>7370</v>
      </c>
      <c r="O84" s="144">
        <f>'[13]INDICADORES GESTION I SM 2021'!O84</f>
        <v>7370</v>
      </c>
      <c r="P84" s="139">
        <f>'[13]INDICADORES GESTION I SM 2021'!P84</f>
        <v>1</v>
      </c>
      <c r="Q84" s="149" t="str">
        <f>'[13]INDICADORES GESTION I SM 2021'!Q84</f>
        <v>Satisfactorio</v>
      </c>
      <c r="R84" s="151" t="str">
        <f>'[13]INDICADORES GESTION I SM 2021'!R84</f>
        <v>Durante el I trimestre de 2021 ,se recibieron  3.410 documentos, de los cuales se enviaron 3.410 documentos.
Durante el II trimestre de 2021 se recibieron 3.960 documentos y se enviaron 3.960 documentos.
En el I semestre de 2021 se recibieron un total de 7.370 documentos y se enviaron un total de 7.370 documentos.
Evidencia consignada en el drive https://drive.google.com/drive/u/1/folders/1ZD6UgxTIr3TEiTBkeswbc6Ku4VWKrUci</v>
      </c>
      <c r="S84" s="151">
        <f>'[13]INDICADORES GESTION I SM 2021'!S84</f>
        <v>0</v>
      </c>
      <c r="T84" s="151">
        <f>'[13]INDICADORES GESTION I SM 2021'!T84</f>
        <v>0</v>
      </c>
      <c r="U84" s="151">
        <f>'[13]INDICADORES GESTION I SM 2021'!U84</f>
        <v>0</v>
      </c>
    </row>
    <row r="85" spans="1:21" s="14" customFormat="1" ht="137.25" customHeight="1">
      <c r="A85" s="147">
        <v>80</v>
      </c>
      <c r="B85" s="135" t="s">
        <v>394</v>
      </c>
      <c r="C85" s="134" t="s">
        <v>303</v>
      </c>
      <c r="D85" s="135" t="s">
        <v>38</v>
      </c>
      <c r="E85" s="135" t="s">
        <v>33</v>
      </c>
      <c r="F85" s="135" t="s">
        <v>314</v>
      </c>
      <c r="G85" s="142" t="s">
        <v>315</v>
      </c>
      <c r="H85" s="135" t="s">
        <v>65</v>
      </c>
      <c r="I85" s="135" t="s">
        <v>395</v>
      </c>
      <c r="J85" s="136">
        <v>1</v>
      </c>
      <c r="K85" s="137" t="s">
        <v>58</v>
      </c>
      <c r="L85" s="137" t="s">
        <v>59</v>
      </c>
      <c r="M85" s="137" t="s">
        <v>397</v>
      </c>
      <c r="N85" s="144">
        <f>'[13]INDICADORES GESTION I SM 2021'!N85</f>
        <v>25</v>
      </c>
      <c r="O85" s="144">
        <f>'[13]INDICADORES GESTION I SM 2021'!O85</f>
        <v>25</v>
      </c>
      <c r="P85" s="139">
        <f>'[13]INDICADORES GESTION I SM 2021'!P85</f>
        <v>1</v>
      </c>
      <c r="Q85" s="149" t="str">
        <f>'[13]INDICADORES GESTION I SM 2021'!Q85</f>
        <v>Satisfactorio</v>
      </c>
      <c r="R85" s="151" t="str">
        <f>'[13]INDICADORES GESTION I SM 2021'!R85</f>
        <v>En el I semestre de 2021 se recibieron 25 solicitudes de documentos a verificar y autenticar y se verificaron y autenticaron 25 documentos.
Evidencia consignada en el drive https://drive.google.com/drive/u/1/folders/1ZD6UgxTIr3TEiTBkeswbc6Ku4VWKrUci</v>
      </c>
      <c r="S85" s="151">
        <f>'[13]INDICADORES GESTION I SM 2021'!S85</f>
        <v>0</v>
      </c>
      <c r="T85" s="151">
        <f>'[13]INDICADORES GESTION I SM 2021'!T85</f>
        <v>0</v>
      </c>
      <c r="U85" s="151">
        <f>'[13]INDICADORES GESTION I SM 2021'!U85</f>
        <v>0</v>
      </c>
    </row>
    <row r="86" spans="1:21" s="14" customFormat="1" ht="138.75" customHeight="1">
      <c r="A86" s="147">
        <v>81</v>
      </c>
      <c r="B86" s="134" t="str">
        <f>'[14]E - TRANSFERENCIAS DOCUMENTALES'!$C$7</f>
        <v>Verificar la transferencia de todos (100%) los documentos que deban remitirse  al archivo central en conformidad con las Tablas de Retención Documental  y apoyándose en el INSTRUCTIVO PARA LA ORGANIZACIÓN Y TRANSFERENCIA DE DOCUMENTOS DE ARCHIVO DE GESTIÓN APGDOSGEIT01 para dar cumplimiento a la ley de archivo 594 de 2000 durante el año</v>
      </c>
      <c r="C86" s="134" t="s">
        <v>303</v>
      </c>
      <c r="D86" s="135" t="s">
        <v>38</v>
      </c>
      <c r="E86" s="135" t="s">
        <v>34</v>
      </c>
      <c r="F86" s="135" t="s">
        <v>316</v>
      </c>
      <c r="G86" s="142" t="s">
        <v>317</v>
      </c>
      <c r="H86" s="135" t="s">
        <v>65</v>
      </c>
      <c r="I86" s="135" t="s">
        <v>55</v>
      </c>
      <c r="J86" s="136">
        <v>1</v>
      </c>
      <c r="K86" s="137" t="s">
        <v>58</v>
      </c>
      <c r="L86" s="137" t="s">
        <v>59</v>
      </c>
      <c r="M86" s="137" t="s">
        <v>306</v>
      </c>
      <c r="N86" s="144" t="str">
        <f>'[13]INDICADORES GESTION I SM 2021'!N86</f>
        <v>N/A</v>
      </c>
      <c r="O86" s="144" t="str">
        <f>'[13]INDICADORES GESTION I SM 2021'!O86</f>
        <v>N/A</v>
      </c>
      <c r="P86" s="139" t="s">
        <v>394</v>
      </c>
      <c r="Q86" s="149" t="str">
        <f>'[13]INDICADORES GESTION I SM 2021'!Q86</f>
        <v>N/A</v>
      </c>
      <c r="R86" s="151" t="str">
        <f>'[13]INDICADORES GESTION I SM 2021'!R86</f>
        <v>No aplica, la periodicidad del indicador es anual.</v>
      </c>
      <c r="S86" s="151">
        <f>'[13]INDICADORES GESTION I SM 2021'!S86</f>
        <v>0</v>
      </c>
      <c r="T86" s="151">
        <f>'[13]INDICADORES GESTION I SM 2021'!T86</f>
        <v>0</v>
      </c>
      <c r="U86" s="151">
        <f>'[13]INDICADORES GESTION I SM 2021'!U86</f>
        <v>0</v>
      </c>
    </row>
    <row r="87" spans="1:21" s="14" customFormat="1" ht="169.5" customHeight="1">
      <c r="A87" s="147">
        <v>82</v>
      </c>
      <c r="B87" s="134" t="str">
        <f>'[15]E - Seguimiento a la Administra'!$C$7</f>
        <v xml:space="preserve">Realizar Seguimiento a la Administración de los Archivos de Gestión del FPS - FCN de todas las dependencias que administran archivos de gestión documental, ejecutando el cronograma establecido de acuerdo al formato “PLAN DE SEGUIMIENTO A LA ADMINISTRACION DE LOS ARCHIVOS DE GESTION” APGDOSGEFO13 y realizando la revisión al manejo y organización de los archivos de gestión conforme a los ítems, diligenciando en el formato “SEGUIMIENTO A LA ADMINISTRACION DE ARCHIVOS DE GESTION” APGDOSGEFO17. para identificar  las dependencias que no administran adecuadamente sus archivos y aplicar medidas correctivas durante cada  semestre. </v>
      </c>
      <c r="C87" s="134" t="s">
        <v>303</v>
      </c>
      <c r="D87" s="135" t="s">
        <v>38</v>
      </c>
      <c r="E87" s="135" t="s">
        <v>34</v>
      </c>
      <c r="F87" s="135" t="s">
        <v>318</v>
      </c>
      <c r="G87" s="142" t="s">
        <v>319</v>
      </c>
      <c r="H87" s="135" t="s">
        <v>65</v>
      </c>
      <c r="I87" s="135" t="s">
        <v>98</v>
      </c>
      <c r="J87" s="136">
        <v>1</v>
      </c>
      <c r="K87" s="137" t="s">
        <v>58</v>
      </c>
      <c r="L87" s="137" t="s">
        <v>59</v>
      </c>
      <c r="M87" s="137" t="s">
        <v>397</v>
      </c>
      <c r="N87" s="144" t="str">
        <f>'[13]INDICADORES GESTION I SM 2021'!N87</f>
        <v>N/A</v>
      </c>
      <c r="O87" s="144" t="str">
        <f>'[13]INDICADORES GESTION I SM 2021'!O87</f>
        <v>N/A</v>
      </c>
      <c r="P87" s="139" t="s">
        <v>394</v>
      </c>
      <c r="Q87" s="149" t="str">
        <f>'[13]INDICADORES GESTION I SM 2021'!Q87</f>
        <v>N/A</v>
      </c>
      <c r="R87" s="151" t="str">
        <f>'[13]INDICADORES GESTION I SM 2021'!R87</f>
        <v>Por motivos de pandemia los seguimientos a  las dependencias para verificar si administran adecuadamente su archivo de gestion no se lograron realizar, ya que  se debe hacer presencialmente.</v>
      </c>
      <c r="S87" s="151">
        <f>'[13]INDICADORES GESTION I SM 2021'!S87</f>
        <v>0</v>
      </c>
      <c r="T87" s="151">
        <f>'[13]INDICADORES GESTION I SM 2021'!T87</f>
        <v>0</v>
      </c>
      <c r="U87" s="151">
        <f>'[13]INDICADORES GESTION I SM 2021'!U87</f>
        <v>0</v>
      </c>
    </row>
    <row r="88" spans="1:21" s="14" customFormat="1" ht="54" customHeight="1">
      <c r="A88" s="147">
        <v>83</v>
      </c>
      <c r="B88" s="134"/>
      <c r="C88" s="134" t="s">
        <v>303</v>
      </c>
      <c r="D88" s="135" t="s">
        <v>38</v>
      </c>
      <c r="E88" s="135" t="s">
        <v>34</v>
      </c>
      <c r="F88" s="135" t="s">
        <v>367</v>
      </c>
      <c r="G88" s="142" t="s">
        <v>368</v>
      </c>
      <c r="H88" s="135" t="s">
        <v>65</v>
      </c>
      <c r="I88" s="135" t="s">
        <v>395</v>
      </c>
      <c r="J88" s="136">
        <v>1</v>
      </c>
      <c r="K88" s="137" t="s">
        <v>58</v>
      </c>
      <c r="L88" s="137" t="s">
        <v>59</v>
      </c>
      <c r="M88" s="137" t="s">
        <v>306</v>
      </c>
      <c r="N88" s="144">
        <f>'[13]INDICADORES GESTION I SM 2021'!N88</f>
        <v>1109</v>
      </c>
      <c r="O88" s="144">
        <f>'[13]INDICADORES GESTION I SM 2021'!O88</f>
        <v>1371</v>
      </c>
      <c r="P88" s="139">
        <f>'[13]INDICADORES GESTION I SM 2021'!P88</f>
        <v>0.80889861415025532</v>
      </c>
      <c r="Q88" s="149" t="str">
        <f>'[13]INDICADORES GESTION I SM 2021'!Q88</f>
        <v>Aceptable</v>
      </c>
      <c r="R88" s="151" t="str">
        <f>'[13]INDICADORES GESTION I SM 2021'!R88</f>
        <v xml:space="preserve">
En el periodo comprendido de octubre de 2020 a Marzo de 2021,  se recibieron 1.371 actos administrativos , de los  cuales fueron debidamente numerados, publicados y comunicados y/o notificados 1.109.
Evidencia consignada en el drive https://drive.google.com/drive/u/1/folders/1ZD6UgxTIr3TEiTBkeswbc6Ku4VWKrUci</v>
      </c>
      <c r="S88" s="151" t="str">
        <f>'[13]INDICADORES GESTION I SM 2021'!S88</f>
        <v>Implementación de un punto de control mensual, el cual lo realizará un contratista del área, los cinco primeros días de cada mes, donde se realizará un seguimiento al mes inmediatamente anterior con la finalidad de detectar los diversos casos que no hayan alcanzado a culminar el proceso de numeracion, publicacion,comunicacion y/o  notificación, para asi lograr finalizar el  proceso.</v>
      </c>
      <c r="T88" s="151">
        <f>'[13]INDICADORES GESTION I SM 2021'!T88</f>
        <v>0</v>
      </c>
      <c r="U88" s="151">
        <f>'[13]INDICADORES GESTION I SM 2021'!U88</f>
        <v>0</v>
      </c>
    </row>
    <row r="89" spans="1:21" s="14" customFormat="1" ht="54" customHeight="1">
      <c r="A89" s="147">
        <v>84</v>
      </c>
      <c r="B89" s="134" t="s">
        <v>333</v>
      </c>
      <c r="C89" s="134" t="s">
        <v>325</v>
      </c>
      <c r="D89" s="135" t="s">
        <v>48</v>
      </c>
      <c r="E89" s="135" t="s">
        <v>32</v>
      </c>
      <c r="F89" s="135" t="s">
        <v>320</v>
      </c>
      <c r="G89" s="142" t="s">
        <v>321</v>
      </c>
      <c r="H89" s="135" t="s">
        <v>412</v>
      </c>
      <c r="I89" s="135" t="s">
        <v>392</v>
      </c>
      <c r="J89" s="136" t="s">
        <v>324</v>
      </c>
      <c r="K89" s="137" t="s">
        <v>322</v>
      </c>
      <c r="L89" s="137" t="s">
        <v>323</v>
      </c>
      <c r="M89" s="137">
        <v>0</v>
      </c>
      <c r="N89" s="144">
        <f>'[16]INDICADORES GESTION I SM 2021'!N6</f>
        <v>0</v>
      </c>
      <c r="O89" s="144">
        <f>'[16]INDICADORES GESTION I SM 2021'!O6</f>
        <v>1</v>
      </c>
      <c r="P89" s="139" t="s">
        <v>394</v>
      </c>
      <c r="Q89" s="149" t="str">
        <f>'[16]INDICADORES GESTION I SM 2021'!Q6</f>
        <v>Satisfactorio</v>
      </c>
      <c r="R89" s="151" t="str">
        <f>'[16]INDICADORES GESTION I SM 2021'!R6</f>
        <v>Para el primer semestre no se identificaron ataques informáticos que impidiera la prestación de los servicios</v>
      </c>
      <c r="S89" s="151" t="e">
        <f>'[16]INDICADORES GESTION I SM 2021'!S6</f>
        <v>#REF!</v>
      </c>
      <c r="T89" s="151" t="e">
        <f>'[16]INDICADORES GESTION I SM 2021'!T6</f>
        <v>#REF!</v>
      </c>
      <c r="U89" s="151" t="e">
        <f>'[16]INDICADORES GESTION I SM 2021'!U6</f>
        <v>#REF!</v>
      </c>
    </row>
    <row r="90" spans="1:21" s="14" customFormat="1" ht="54" customHeight="1">
      <c r="A90" s="147">
        <v>85</v>
      </c>
      <c r="B90" s="134" t="s">
        <v>332</v>
      </c>
      <c r="C90" s="134" t="s">
        <v>325</v>
      </c>
      <c r="D90" s="135" t="s">
        <v>48</v>
      </c>
      <c r="E90" s="135" t="s">
        <v>34</v>
      </c>
      <c r="F90" s="135" t="s">
        <v>326</v>
      </c>
      <c r="G90" s="142" t="s">
        <v>327</v>
      </c>
      <c r="H90" s="135" t="s">
        <v>65</v>
      </c>
      <c r="I90" s="135" t="s">
        <v>98</v>
      </c>
      <c r="J90" s="136">
        <v>1</v>
      </c>
      <c r="K90" s="137" t="s">
        <v>103</v>
      </c>
      <c r="L90" s="137" t="s">
        <v>328</v>
      </c>
      <c r="M90" s="137" t="s">
        <v>329</v>
      </c>
      <c r="N90" s="144">
        <f>'[16]INDICADORES GESTION I SM 2021'!N7</f>
        <v>13</v>
      </c>
      <c r="O90" s="144">
        <f>'[16]INDICADORES GESTION I SM 2021'!O7</f>
        <v>17</v>
      </c>
      <c r="P90" s="139">
        <f>'[16]INDICADORES GESTION I SM 2021'!P7</f>
        <v>0.76470588235294112</v>
      </c>
      <c r="Q90" s="149" t="str">
        <f>'[16]INDICADORES GESTION I SM 2021'!Q7</f>
        <v>Aceptable</v>
      </c>
      <c r="R90" s="151" t="str">
        <f>'[16]INDICADORES GESTION I SM 2021'!R7</f>
        <v>Durante el primer semestre la eficacia en el Cumplimiento de acciones de tratamiento de riesgos, fue de un 76%, por cuanto, de las 17 acciones preventivas programadas, 7 se encuentran terminadas ,  6 en estado en proceso (fecha final 31/12/2021)  y 4 actividades que no han iniciado. La evidencia se encuentra en: https://drive.google.com/drive/folders/1j39WqBl3R9mEXhB6slghCARjjUYn13VG</v>
      </c>
      <c r="S90" s="151" t="e">
        <f>'[16]INDICADORES GESTION I SM 2021'!S7</f>
        <v>#REF!</v>
      </c>
      <c r="T90" s="151" t="str">
        <f>'[16]INDICADORES GESTION I SM 2021'!T7</f>
        <v>Revisar con cada responsable de las acciones definidas, en el plan de tratamiento de riesgos de seguridad de la información (procesos y tics)  si es necesario la reprogramación de estas y monitorear su ejecución de forma mensual.</v>
      </c>
      <c r="U90" s="151" t="e">
        <f>'[16]INDICADORES GESTION I SM 2021'!U7</f>
        <v>#REF!</v>
      </c>
    </row>
    <row r="91" spans="1:21" s="239" customFormat="1" ht="54" customHeight="1">
      <c r="A91" s="229">
        <v>86</v>
      </c>
      <c r="B91" s="230" t="s">
        <v>330</v>
      </c>
      <c r="C91" s="230" t="s">
        <v>325</v>
      </c>
      <c r="D91" s="231" t="s">
        <v>48</v>
      </c>
      <c r="E91" s="231" t="s">
        <v>34</v>
      </c>
      <c r="F91" s="231" t="s">
        <v>335</v>
      </c>
      <c r="G91" s="232" t="s">
        <v>331</v>
      </c>
      <c r="H91" s="231" t="s">
        <v>65</v>
      </c>
      <c r="I91" s="231" t="s">
        <v>98</v>
      </c>
      <c r="J91" s="233">
        <v>1</v>
      </c>
      <c r="K91" s="234" t="s">
        <v>103</v>
      </c>
      <c r="L91" s="234" t="s">
        <v>328</v>
      </c>
      <c r="M91" s="234" t="s">
        <v>329</v>
      </c>
      <c r="N91" s="235">
        <f>'[16]INDICADORES GESTION I SM 2021'!N8</f>
        <v>0</v>
      </c>
      <c r="O91" s="235">
        <f>'[16]INDICADORES GESTION I SM 2021'!O8</f>
        <v>1</v>
      </c>
      <c r="P91" s="236">
        <v>0</v>
      </c>
      <c r="Q91" s="237" t="str">
        <f>'[16]INDICADORES GESTION I SM 2021'!Q8</f>
        <v>Critico</v>
      </c>
      <c r="R91" s="238" t="str">
        <f>'[16]INDICADORES GESTION I SM 2021'!R8</f>
        <v>Para el primer semestre se realizo una capacitación, pero no se planearon actividades de evaluación</v>
      </c>
      <c r="S91" s="238" t="str">
        <f>'[16]INDICADORES GESTION I SM 2021'!S8</f>
        <v>Diseñar el formulario e evaluación con las preguntas de cada capacitación que se realice y aplicarlo</v>
      </c>
      <c r="T91" s="238" t="e">
        <f>'[16]INDICADORES GESTION I SM 2021'!T8</f>
        <v>#REF!</v>
      </c>
      <c r="U91" s="238" t="e">
        <f>'[16]INDICADORES GESTION I SM 2021'!U8</f>
        <v>#REF!</v>
      </c>
    </row>
    <row r="92" spans="1:21" s="14" customFormat="1" ht="54" customHeight="1">
      <c r="A92" s="147">
        <v>87</v>
      </c>
      <c r="B92" s="134"/>
      <c r="C92" s="134" t="s">
        <v>325</v>
      </c>
      <c r="D92" s="135" t="s">
        <v>48</v>
      </c>
      <c r="E92" s="135" t="s">
        <v>33</v>
      </c>
      <c r="F92" s="135" t="s">
        <v>372</v>
      </c>
      <c r="G92" s="142" t="s">
        <v>373</v>
      </c>
      <c r="H92" s="135" t="s">
        <v>65</v>
      </c>
      <c r="I92" s="135" t="s">
        <v>98</v>
      </c>
      <c r="J92" s="136">
        <v>1</v>
      </c>
      <c r="K92" s="137" t="s">
        <v>374</v>
      </c>
      <c r="L92" s="137" t="s">
        <v>375</v>
      </c>
      <c r="M92" s="197" t="s">
        <v>376</v>
      </c>
      <c r="N92" s="144" t="str">
        <f>'[16]INDICADORES GESTION I SM 2021'!N9</f>
        <v>N/A</v>
      </c>
      <c r="O92" s="144" t="str">
        <f>'[16]INDICADORES GESTION I SM 2021'!O9</f>
        <v>N/A</v>
      </c>
      <c r="P92" s="139" t="s">
        <v>394</v>
      </c>
      <c r="Q92" s="149" t="e">
        <f>'[16]INDICADORES GESTION I SM 2021'!Q9</f>
        <v>#REF!</v>
      </c>
      <c r="R92" s="151" t="str">
        <f>'[16]INDICADORES GESTION I SM 2021'!R9</f>
        <v>A la fecha el proceso de tics no cuenta con una herramienta automática que permita llevar el control de los tiempos de solución de un servicio, la adquisición de la herramienta, se controla a través del la ejecución del mapa de ruta del PETIC-2021</v>
      </c>
      <c r="S92" s="151" t="e">
        <f>'[16]INDICADORES GESTION I SM 2021'!S9</f>
        <v>#REF!</v>
      </c>
      <c r="T92" s="151" t="e">
        <f>'[16]INDICADORES GESTION I SM 2021'!T9</f>
        <v>#REF!</v>
      </c>
      <c r="U92" s="151" t="e">
        <f>'[16]INDICADORES GESTION I SM 2021'!U9</f>
        <v>#REF!</v>
      </c>
    </row>
    <row r="93" spans="1:21" s="14" customFormat="1" ht="54" customHeight="1">
      <c r="A93" s="147">
        <v>88</v>
      </c>
      <c r="B93" s="134" t="s">
        <v>377</v>
      </c>
      <c r="C93" s="134" t="s">
        <v>325</v>
      </c>
      <c r="D93" s="135" t="s">
        <v>48</v>
      </c>
      <c r="E93" s="135" t="s">
        <v>34</v>
      </c>
      <c r="F93" s="135" t="s">
        <v>378</v>
      </c>
      <c r="G93" s="142" t="s">
        <v>379</v>
      </c>
      <c r="H93" s="135" t="s">
        <v>65</v>
      </c>
      <c r="I93" s="135" t="s">
        <v>55</v>
      </c>
      <c r="J93" s="136">
        <v>1</v>
      </c>
      <c r="K93" s="137" t="s">
        <v>380</v>
      </c>
      <c r="L93" s="137" t="s">
        <v>381</v>
      </c>
      <c r="M93" s="197" t="s">
        <v>382</v>
      </c>
      <c r="N93" s="144" t="str">
        <f>'[16]INDICADORES GESTION I SM 2021'!N10</f>
        <v>N/A</v>
      </c>
      <c r="O93" s="144" t="str">
        <f>'[16]INDICADORES GESTION I SM 2021'!O10</f>
        <v>N/A</v>
      </c>
      <c r="P93" s="139" t="s">
        <v>394</v>
      </c>
      <c r="Q93" s="149" t="e">
        <f>'[16]INDICADORES GESTION I SM 2021'!Q10</f>
        <v>#REF!</v>
      </c>
      <c r="R93" s="151" t="str">
        <f>'[16]INDICADORES GESTION I SM 2021'!R10</f>
        <v>Para el primer semestre no se dieron de baja equipos, para el segundo semestre  se desarrollará un plan  con el fin de determinar si se encuentran equipos sin uso y que deban darse de baja</v>
      </c>
      <c r="S93" s="151" t="e">
        <f>'[16]INDICADORES GESTION I SM 2021'!S10</f>
        <v>#REF!</v>
      </c>
      <c r="T93" s="151" t="e">
        <f>'[16]INDICADORES GESTION I SM 2021'!T10</f>
        <v>#REF!</v>
      </c>
      <c r="U93" s="151" t="e">
        <f>'[16]INDICADORES GESTION I SM 2021'!U10</f>
        <v>#REF!</v>
      </c>
    </row>
    <row r="94" spans="1:21" s="239" customFormat="1" ht="71.25" customHeight="1">
      <c r="A94" s="229">
        <v>89</v>
      </c>
      <c r="B94" s="230" t="s">
        <v>383</v>
      </c>
      <c r="C94" s="230" t="s">
        <v>325</v>
      </c>
      <c r="D94" s="231" t="s">
        <v>48</v>
      </c>
      <c r="E94" s="231" t="s">
        <v>32</v>
      </c>
      <c r="F94" s="231" t="s">
        <v>384</v>
      </c>
      <c r="G94" s="232" t="s">
        <v>385</v>
      </c>
      <c r="H94" s="231" t="s">
        <v>65</v>
      </c>
      <c r="I94" s="231" t="s">
        <v>55</v>
      </c>
      <c r="J94" s="233">
        <v>1</v>
      </c>
      <c r="K94" s="234" t="s">
        <v>386</v>
      </c>
      <c r="L94" s="234" t="s">
        <v>387</v>
      </c>
      <c r="M94" s="240" t="s">
        <v>388</v>
      </c>
      <c r="N94" s="235">
        <f>'[16]INDICADORES GESTION I SM 2021'!N11</f>
        <v>0</v>
      </c>
      <c r="O94" s="235">
        <f>'[16]INDICADORES GESTION I SM 2021'!O11</f>
        <v>1</v>
      </c>
      <c r="P94" s="236">
        <f>'[16]INDICADORES GESTION I SM 2021'!P11</f>
        <v>0</v>
      </c>
      <c r="Q94" s="237" t="str">
        <f>'[16]INDICADORES GESTION I SM 2021'!Q11</f>
        <v>Critico</v>
      </c>
      <c r="R94" s="238" t="str">
        <f>'[16]INDICADORES GESTION I SM 2021'!R11</f>
        <v>Para el primer semestre se realizo una capacitación, pero no se planearon actividades de evaluación</v>
      </c>
      <c r="S94" s="238" t="e">
        <f>'[16]INDICADORES GESTION I SM 2021'!S11</f>
        <v>#REF!</v>
      </c>
      <c r="T94" s="238" t="e">
        <f>'[16]INDICADORES GESTION I SM 2021'!T11</f>
        <v>#REF!</v>
      </c>
      <c r="U94" s="238" t="e">
        <f>'[16]INDICADORES GESTION I SM 2021'!U11</f>
        <v>#REF!</v>
      </c>
    </row>
    <row r="95" spans="1:21" s="14" customFormat="1" ht="71.25" customHeight="1">
      <c r="A95" s="147">
        <v>90</v>
      </c>
      <c r="B95" s="134" t="s">
        <v>389</v>
      </c>
      <c r="C95" s="134" t="s">
        <v>325</v>
      </c>
      <c r="D95" s="135" t="s">
        <v>48</v>
      </c>
      <c r="E95" s="135" t="s">
        <v>34</v>
      </c>
      <c r="F95" s="135" t="s">
        <v>390</v>
      </c>
      <c r="G95" s="142" t="s">
        <v>391</v>
      </c>
      <c r="H95" s="135" t="s">
        <v>65</v>
      </c>
      <c r="I95" s="135" t="s">
        <v>98</v>
      </c>
      <c r="J95" s="136">
        <v>1</v>
      </c>
      <c r="K95" s="137" t="s">
        <v>380</v>
      </c>
      <c r="L95" s="137" t="s">
        <v>381</v>
      </c>
      <c r="M95" s="197" t="s">
        <v>382</v>
      </c>
      <c r="N95" s="144">
        <f>'[16]INDICADORES GESTION I SM 2021'!N12</f>
        <v>12.05</v>
      </c>
      <c r="O95" s="144">
        <f>'[16]INDICADORES GESTION I SM 2021'!O12</f>
        <v>18</v>
      </c>
      <c r="P95" s="139">
        <f>'[16]INDICADORES GESTION I SM 2021'!P12</f>
        <v>0.66944444444444451</v>
      </c>
      <c r="Q95" s="149" t="str">
        <f>'[16]INDICADORES GESTION I SM 2021'!Q12</f>
        <v>Aceptable</v>
      </c>
      <c r="R95" s="151" t="str">
        <f>'[16]INDICADORES GESTION I SM 2021'!R12</f>
        <v xml:space="preserve"> EL porcentaje de cumplimiento de la ejecución del portafolio de proyectos y/o iniciativas del PETIC, durante el primer semestre de 2021, fue de 67%; por cuanto se programaron 18 actividades en el PETIC, de las cuales 9 se cumplieron al 100%, 7 actividades en ejecución, con avances parciales y 2 sin iniciar su ejecución. las actividades con avances parciales tiene fechas de vencimiento durante el segundo semestre 2021 y 2022.
Adicionalmente inicio la ejecución de 2 acciones programada para el 2do semestre de 2021, con avances parciales de 50% cada una.  
 evidencia informe de ejecución PETIC 1er S-2021  https://drive.google.com/drive/folders/1j39WqBl3R9mEXhB6slghCARjjUYn13VG</v>
      </c>
      <c r="S95" s="151" t="e">
        <f>'[16]INDICADORES GESTION I SM 2021'!S12</f>
        <v>#REF!</v>
      </c>
      <c r="T95" s="151" t="str">
        <f>'[16]INDICADORES GESTION I SM 2021'!T12</f>
        <v>Actualizar el mapa de ruta y definir una matriz ppara el seguimiento del PETIC</v>
      </c>
      <c r="U95" s="151" t="str">
        <f>'[16]INDICADORES GESTION I SM 2021'!U12</f>
        <v>Suministrar el personal idoneo suficiente desde el inicio de cada vigencia, para garantizar el cumplimiento del objetivo al 100%</v>
      </c>
    </row>
    <row r="96" spans="1:21" s="14" customFormat="1" ht="83.25" customHeight="1">
      <c r="A96" s="147">
        <v>91</v>
      </c>
      <c r="B96" s="134"/>
      <c r="C96" s="134" t="s">
        <v>334</v>
      </c>
      <c r="D96" s="135" t="s">
        <v>35</v>
      </c>
      <c r="E96" s="135" t="s">
        <v>33</v>
      </c>
      <c r="F96" s="135" t="s">
        <v>336</v>
      </c>
      <c r="G96" s="142" t="s">
        <v>337</v>
      </c>
      <c r="H96" s="135" t="s">
        <v>413</v>
      </c>
      <c r="I96" s="135" t="s">
        <v>414</v>
      </c>
      <c r="J96" s="136">
        <v>1</v>
      </c>
      <c r="K96" s="137" t="s">
        <v>338</v>
      </c>
      <c r="L96" s="137" t="s">
        <v>339</v>
      </c>
      <c r="M96" s="137" t="s">
        <v>261</v>
      </c>
      <c r="N96" s="144" t="s">
        <v>394</v>
      </c>
      <c r="O96" s="144" t="s">
        <v>394</v>
      </c>
      <c r="P96" s="139" t="s">
        <v>394</v>
      </c>
      <c r="Q96" s="149" t="str">
        <f>'[17]INDICADORES GESTION I SM 2021'!Q6</f>
        <v>Satisfactorio</v>
      </c>
      <c r="R96" s="151" t="str">
        <f>'[17]INDICADORES GESTION I SM 2021'!R6</f>
        <v>Para el primer semestre se solicito a todos los procesos el reporte de los indicadores de gestion a traves de circular No. Radicado                                        No. 202101200000104 del 28-07-2021
Evidencia: https://drive.google.com/drive/u/1/folders/1ymzds8iAweFZGATj_VBrI8-3waSCmxO_</v>
      </c>
      <c r="S96" s="151">
        <f>'[17]INDICADORES GESTION I SM 2021'!S6</f>
        <v>0</v>
      </c>
      <c r="T96" s="151">
        <f>'[17]INDICADORES GESTION I SM 2021'!T6</f>
        <v>0</v>
      </c>
      <c r="U96" s="151">
        <f>'[17]INDICADORES GESTION I SM 2021'!U6</f>
        <v>0</v>
      </c>
    </row>
    <row r="97" spans="1:22" s="14" customFormat="1" ht="83.25" customHeight="1">
      <c r="A97" s="147">
        <v>92</v>
      </c>
      <c r="B97" s="134"/>
      <c r="C97" s="134" t="s">
        <v>334</v>
      </c>
      <c r="D97" s="135" t="s">
        <v>35</v>
      </c>
      <c r="E97" s="135" t="s">
        <v>34</v>
      </c>
      <c r="F97" s="135" t="s">
        <v>340</v>
      </c>
      <c r="G97" s="142" t="s">
        <v>341</v>
      </c>
      <c r="H97" s="135" t="s">
        <v>65</v>
      </c>
      <c r="I97" s="135" t="s">
        <v>414</v>
      </c>
      <c r="J97" s="136">
        <v>1</v>
      </c>
      <c r="K97" s="137" t="s">
        <v>338</v>
      </c>
      <c r="L97" s="137" t="s">
        <v>339</v>
      </c>
      <c r="M97" s="137" t="s">
        <v>261</v>
      </c>
      <c r="N97" s="144">
        <f>'[17]INDICADORES GESTION I SM 2021'!N7</f>
        <v>16</v>
      </c>
      <c r="O97" s="144">
        <f>'[17]INDICADORES GESTION I SM 2021'!O7</f>
        <v>16</v>
      </c>
      <c r="P97" s="139">
        <f>'[17]INDICADORES GESTION I SM 2021'!P7</f>
        <v>1</v>
      </c>
      <c r="Q97" s="149" t="str">
        <f>'[17]INDICADORES GESTION I SM 2021'!Q7</f>
        <v>Satisfactorio</v>
      </c>
      <c r="R97" s="151" t="str">
        <f>'[17]INDICADORES GESTION I SM 2021'!R7</f>
        <v>La eficacia en la asesoría en la documentación de las acciones preventivas y correctivas, fue dle 100%; Se realizo la asesoria pertinente y se documentaron las acciones de mejora para los 16 hallazgos detectados por la Contraloria General de  la Republcia en la auditoria financiera a la cuenta 2020, estas acciones de mejora fueron oportunamente cargadas al aplicativo SIRECI
Evidencia: https://drive.google.com/drive/u/1/folders/1ymzds8iAweFZGATj_VBrI8-3waSCmxO_</v>
      </c>
      <c r="S97" s="151">
        <f>'[17]INDICADORES GESTION I SM 2021'!S7</f>
        <v>0</v>
      </c>
      <c r="T97" s="151">
        <f>'[17]INDICADORES GESTION I SM 2021'!T7</f>
        <v>0</v>
      </c>
      <c r="U97" s="151">
        <f>'[17]INDICADORES GESTION I SM 2021'!U7</f>
        <v>0</v>
      </c>
    </row>
    <row r="98" spans="1:22" s="14" customFormat="1" ht="83.25" customHeight="1">
      <c r="A98" s="147">
        <v>93</v>
      </c>
      <c r="B98" s="134"/>
      <c r="C98" s="134" t="s">
        <v>334</v>
      </c>
      <c r="D98" s="135" t="s">
        <v>35</v>
      </c>
      <c r="E98" s="135" t="s">
        <v>33</v>
      </c>
      <c r="F98" s="135" t="s">
        <v>342</v>
      </c>
      <c r="G98" s="142" t="s">
        <v>343</v>
      </c>
      <c r="H98" s="135" t="s">
        <v>413</v>
      </c>
      <c r="I98" s="135" t="s">
        <v>414</v>
      </c>
      <c r="J98" s="136">
        <v>1</v>
      </c>
      <c r="K98" s="137" t="s">
        <v>338</v>
      </c>
      <c r="L98" s="137" t="s">
        <v>339</v>
      </c>
      <c r="M98" s="137" t="s">
        <v>261</v>
      </c>
      <c r="N98" s="144" t="s">
        <v>394</v>
      </c>
      <c r="O98" s="144" t="s">
        <v>394</v>
      </c>
      <c r="P98" s="139" t="s">
        <v>394</v>
      </c>
      <c r="Q98" s="149" t="str">
        <f>'[17]INDICADORES GESTION I SM 2021'!Q8</f>
        <v>Satisfactorio</v>
      </c>
      <c r="R98" s="151" t="str">
        <f>'[17]INDICADORES GESTION I SM 2021'!R8</f>
        <v>Se realizaron dos seguimimentos al plan de mejoramiento institucional en los meses de marzo y junio.  Se realizaron dos seguimimentos al plan de manejo de riesgos / acciones preventivas.
Evidencia: https://drive.google.com/drive/u/1/folders/1ymzds8iAweFZGATj_VBrI8-3waSCmxO_</v>
      </c>
      <c r="S98" s="151">
        <f>'[17]INDICADORES GESTION I SM 2021'!S8</f>
        <v>0</v>
      </c>
      <c r="T98" s="151">
        <f>'[17]INDICADORES GESTION I SM 2021'!T8</f>
        <v>0</v>
      </c>
      <c r="U98" s="151">
        <f>'[17]INDICADORES GESTION I SM 2021'!U8</f>
        <v>0</v>
      </c>
      <c r="V98" s="14" t="e">
        <f t="shared" ref="V98:V101" si="3">N98/O98</f>
        <v>#VALUE!</v>
      </c>
    </row>
    <row r="99" spans="1:22" s="14" customFormat="1" ht="83.25" customHeight="1">
      <c r="A99" s="147">
        <v>94</v>
      </c>
      <c r="B99" s="134"/>
      <c r="C99" s="134" t="s">
        <v>334</v>
      </c>
      <c r="D99" s="135" t="s">
        <v>35</v>
      </c>
      <c r="E99" s="135" t="s">
        <v>33</v>
      </c>
      <c r="F99" s="135" t="s">
        <v>344</v>
      </c>
      <c r="G99" s="142" t="s">
        <v>345</v>
      </c>
      <c r="H99" s="135" t="s">
        <v>65</v>
      </c>
      <c r="I99" s="135" t="s">
        <v>414</v>
      </c>
      <c r="J99" s="136">
        <v>1</v>
      </c>
      <c r="K99" s="137" t="s">
        <v>338</v>
      </c>
      <c r="L99" s="137" t="s">
        <v>339</v>
      </c>
      <c r="M99" s="137" t="s">
        <v>261</v>
      </c>
      <c r="N99" s="144">
        <f>'[18]INDICADORES GESTION I SM 2021'!N95</f>
        <v>128</v>
      </c>
      <c r="O99" s="144">
        <f>'[18]INDICADORES GESTION I SM 2021'!O95</f>
        <v>234</v>
      </c>
      <c r="P99" s="139">
        <f>'[18]INDICADORES GESTION I SM 2021'!P95</f>
        <v>0.54700854700854706</v>
      </c>
      <c r="Q99" s="149" t="str">
        <f>'[18]INDICADORES GESTION I SM 2021'!Q95</f>
        <v>Aceptable</v>
      </c>
      <c r="R99" s="151" t="str">
        <f>'[18]INDICADORES GESTION I SM 2021'!R95</f>
        <v>Se realiza el calculo tomando como fuente de informacion el plan de mejoramiento institucional tanto como el de la CGR como el interno, tal y como se establecio en la hoja de vida de este indicador , tambien se tomaran en cuentas las acciones  cumplidas y tramitas a Control Interno, como las cumplidas y no tramitadas,</v>
      </c>
      <c r="S99" s="151">
        <f>'[18]INDICADORES GESTION I SM 2021'!S95</f>
        <v>0</v>
      </c>
      <c r="T99" s="151" t="str">
        <f>'[18]INDICADORES GESTION I SM 2021'!T95</f>
        <v xml:space="preserve">Para el segundo semestre del año 2021 aprobar la actualizacion del procedimiento de acciones correctivas, incluyendo un punto de control con el fin de evitar el vencimiento de las acciones de mejora, asi mismo realizar campañas de autocontrol </v>
      </c>
      <c r="U99" s="151">
        <f>'[18]INDICADORES GESTION I SM 2021'!U95</f>
        <v>0</v>
      </c>
      <c r="V99" s="14">
        <v>0.54</v>
      </c>
    </row>
    <row r="100" spans="1:22" s="14" customFormat="1" ht="83.25" customHeight="1">
      <c r="A100" s="147">
        <v>95</v>
      </c>
      <c r="B100" s="134" t="s">
        <v>346</v>
      </c>
      <c r="C100" s="134" t="s">
        <v>334</v>
      </c>
      <c r="D100" s="135" t="s">
        <v>35</v>
      </c>
      <c r="E100" s="135" t="s">
        <v>34</v>
      </c>
      <c r="F100" s="135" t="s">
        <v>347</v>
      </c>
      <c r="G100" s="142" t="s">
        <v>348</v>
      </c>
      <c r="H100" s="135" t="s">
        <v>65</v>
      </c>
      <c r="I100" s="135" t="s">
        <v>415</v>
      </c>
      <c r="J100" s="136">
        <v>1</v>
      </c>
      <c r="K100" s="137" t="s">
        <v>338</v>
      </c>
      <c r="L100" s="137" t="s">
        <v>339</v>
      </c>
      <c r="M100" s="137" t="s">
        <v>261</v>
      </c>
      <c r="N100" s="144">
        <f>'[17]INDICADORES GESTION I SM 2021'!N10</f>
        <v>86.7</v>
      </c>
      <c r="O100" s="144">
        <f>'[17]INDICADORES GESTION I SM 2021'!O10</f>
        <v>100</v>
      </c>
      <c r="P100" s="139">
        <f>'[17]INDICADORES GESTION I SM 2021'!P10</f>
        <v>0.86699999999999999</v>
      </c>
      <c r="Q100" s="149" t="str">
        <f>'[17]INDICADORES GESTION I SM 2021'!Q10</f>
        <v>Aceptable</v>
      </c>
      <c r="R100" s="151" t="str">
        <f>'[17]INDICADORES GESTION I SM 2021'!R10</f>
        <v>Durante el 1er semenstre de 2021, el Porcentaje de cumplimiento del plan de mejoramiento fue del 87% el cual se ubica en un rango aceptable, por cuanto, se realizó el reporte de este indicador teniendo en cuenta lo siguiente:   El numerador se calculo con el porcentaje de avance de las acciones vencidas. ( como es un porcentaje se dividio en 100 para asi poder compararlo con el numero de acciones de mejora vencidas )
Evidencia: https://drive.google.com/drive/u/1/folders/1ymzds8iAweFZGATj_VBrI8-3waSCmxO_</v>
      </c>
      <c r="S100" s="151">
        <f>'[17]INDICADORES GESTION I SM 2021'!S10</f>
        <v>0</v>
      </c>
      <c r="T100" s="151" t="str">
        <f>'[17]INDICADORES GESTION I SM 2021'!T10</f>
        <v xml:space="preserve">Para el segundo semestre del año 2021, aprobar la actualizacion del procedimiento de acciones correctivas, incluyendo un punto de control con el fin de evitar el vencimiento de las acciones de mejora, asi continuar realiando campañas de autocontrol </v>
      </c>
      <c r="U100" s="151">
        <f>'[17]INDICADORES GESTION I SM 2021'!U10</f>
        <v>0</v>
      </c>
      <c r="V100" s="14">
        <v>0.86</v>
      </c>
    </row>
    <row r="101" spans="1:22" s="14" customFormat="1" ht="83.25" customHeight="1">
      <c r="A101" s="147">
        <v>96</v>
      </c>
      <c r="B101" s="134" t="s">
        <v>346</v>
      </c>
      <c r="C101" s="134" t="s">
        <v>334</v>
      </c>
      <c r="D101" s="135" t="s">
        <v>35</v>
      </c>
      <c r="E101" s="135" t="s">
        <v>34</v>
      </c>
      <c r="F101" s="135" t="s">
        <v>349</v>
      </c>
      <c r="G101" s="142" t="s">
        <v>350</v>
      </c>
      <c r="H101" s="135" t="s">
        <v>65</v>
      </c>
      <c r="I101" s="135" t="s">
        <v>392</v>
      </c>
      <c r="J101" s="136">
        <v>1</v>
      </c>
      <c r="K101" s="137" t="s">
        <v>338</v>
      </c>
      <c r="L101" s="137" t="s">
        <v>339</v>
      </c>
      <c r="M101" s="137" t="s">
        <v>261</v>
      </c>
      <c r="N101" s="144">
        <f>'[17]INDICADORES GESTION I SM 2021'!N11</f>
        <v>3</v>
      </c>
      <c r="O101" s="144">
        <f>'[17]INDICADORES GESTION I SM 2021'!O11</f>
        <v>3</v>
      </c>
      <c r="P101" s="139">
        <f>'[17]INDICADORES GESTION I SM 2021'!P11</f>
        <v>1</v>
      </c>
      <c r="Q101" s="149" t="str">
        <f>'[17]INDICADORES GESTION I SM 2021'!Q11</f>
        <v>Satisfactorio</v>
      </c>
      <c r="R101" s="151" t="str">
        <f>'[17]INDICADORES GESTION I SM 2021'!R11</f>
        <v xml:space="preserve">EL cumplimiento en la Administración del servicio y/o producto no conforme fue del 100%; Se realizo seguimiento al producto y/o servicio no conforme en el I trimestre y II trimestre donde se verifico el tratamiento realizado por los procesos responsables y se envio a la oficina de control interno para verificacion.
Evidencia: https://drive.google.com/drive/u/1/folders/1ymzds8iAweFZGATj_VBrI8-3waSCmxO_
</v>
      </c>
      <c r="S101" s="151">
        <f>'[17]INDICADORES GESTION I SM 2021'!S11</f>
        <v>0</v>
      </c>
      <c r="T101" s="151">
        <f>'[17]INDICADORES GESTION I SM 2021'!T11</f>
        <v>0</v>
      </c>
      <c r="U101" s="151">
        <f>'[17]INDICADORES GESTION I SM 2021'!U11</f>
        <v>0</v>
      </c>
      <c r="V101" s="14">
        <f t="shared" si="3"/>
        <v>1</v>
      </c>
    </row>
    <row r="102" spans="1:22" s="14" customFormat="1" ht="83.25" customHeight="1">
      <c r="A102" s="147">
        <v>97</v>
      </c>
      <c r="B102" s="134" t="s">
        <v>346</v>
      </c>
      <c r="C102" s="134" t="s">
        <v>334</v>
      </c>
      <c r="D102" s="135" t="s">
        <v>35</v>
      </c>
      <c r="E102" s="135" t="s">
        <v>34</v>
      </c>
      <c r="F102" s="135" t="s">
        <v>351</v>
      </c>
      <c r="G102" s="142" t="s">
        <v>352</v>
      </c>
      <c r="H102" s="135" t="s">
        <v>65</v>
      </c>
      <c r="I102" s="135" t="s">
        <v>392</v>
      </c>
      <c r="J102" s="136">
        <v>1</v>
      </c>
      <c r="K102" s="137" t="s">
        <v>338</v>
      </c>
      <c r="L102" s="137" t="s">
        <v>339</v>
      </c>
      <c r="M102" s="137" t="s">
        <v>261</v>
      </c>
      <c r="N102" s="144">
        <f>'[17]INDICADORES GESTION I SM 2021'!N12</f>
        <v>88</v>
      </c>
      <c r="O102" s="144">
        <f>'[17]INDICADORES GESTION I SM 2021'!O12</f>
        <v>112</v>
      </c>
      <c r="P102" s="139">
        <f>'[17]INDICADORES GESTION I SM 2021'!P12</f>
        <v>0.7857142857142857</v>
      </c>
      <c r="Q102" s="149" t="str">
        <f>'[17]INDICADORES GESTION I SM 2021'!Q12</f>
        <v>Aceptable</v>
      </c>
      <c r="R102" s="151" t="str">
        <f>'[17]INDICADORES GESTION I SM 2021'!R12</f>
        <v xml:space="preserve">Durante el primer semestre se realizo dos revisiones al plan de manejo de riesgos de gestion de la entidad la cual se verificó el cumplimiento de las acciones implemntadas para evitar la materializacion de los riesgos, observando que 88 acciones equivalentes al 79% de las 112 acciones  propuestas para disminuir el reisgo, fueron eficaces.
Evidencia: https://drive.google.com/drive/u/1/folders/1ymzds8iAweFZGATj_VBrI8-3waSCmxO_
</v>
      </c>
      <c r="S102" s="151">
        <f>'[17]INDICADORES GESTION I SM 2021'!S12</f>
        <v>0</v>
      </c>
      <c r="T102" s="151" t="str">
        <f>'[17]INDICADORES GESTION I SM 2021'!T12</f>
        <v xml:space="preserve">Realizar la actualizacion de los riesgos y acciones de cada proceso para dar cumplimiento al 100%
</v>
      </c>
      <c r="U102" s="151">
        <f>'[17]INDICADORES GESTION I SM 2021'!U12</f>
        <v>0</v>
      </c>
      <c r="V102" s="14">
        <v>0.78</v>
      </c>
    </row>
    <row r="103" spans="1:22" s="14" customFormat="1" ht="125.25" customHeight="1">
      <c r="A103" s="147">
        <v>98</v>
      </c>
      <c r="B103" s="134" t="s">
        <v>361</v>
      </c>
      <c r="C103" s="134" t="s">
        <v>353</v>
      </c>
      <c r="D103" s="135" t="s">
        <v>40</v>
      </c>
      <c r="E103" s="135" t="s">
        <v>33</v>
      </c>
      <c r="F103" s="135" t="s">
        <v>362</v>
      </c>
      <c r="G103" s="142" t="s">
        <v>363</v>
      </c>
      <c r="H103" s="135" t="s">
        <v>65</v>
      </c>
      <c r="I103" s="135" t="s">
        <v>399</v>
      </c>
      <c r="J103" s="136">
        <v>1</v>
      </c>
      <c r="K103" s="137" t="s">
        <v>356</v>
      </c>
      <c r="L103" s="137" t="s">
        <v>357</v>
      </c>
      <c r="M103" s="137" t="s">
        <v>358</v>
      </c>
      <c r="N103" s="144">
        <f>'[19]INDICADORES GESTION I SM 2021'!N98</f>
        <v>6</v>
      </c>
      <c r="O103" s="144">
        <f>'[19]INDICADORES GESTION I SM 2021'!O98</f>
        <v>6</v>
      </c>
      <c r="P103" s="139">
        <f>'[19]INDICADORES GESTION I SM 2021'!P98</f>
        <v>1</v>
      </c>
      <c r="Q103" s="149" t="str">
        <f>'[19]INDICADORES GESTION I SM 2021'!Q98</f>
        <v>Satisfactorio</v>
      </c>
      <c r="R103" s="151" t="str">
        <f>'[19]INDICADORES GESTION I SM 2021'!R98</f>
        <v xml:space="preserve">1) Informe - Formulario Único de Reporte y Avance de Gestión – FURAG (26 marzo)
2) Informe Pormenorizado del Estado del Sistema de Control Interno (semestral) (24 de febrero)
3) Informe Ejecutivo  Control Interno Contable FPSFNC CARGUE CHIP
4) Informe de Derechos de Autor Software.
5) Informe y certificación de la Información Litigiosa del Estado Ekogui (26 de marzo) 
6) SIRECI-CGN (Sistema de Rendición Electrónica de la Cuenta e Informes (05 de mayo)
Evidencia:
https://drive.google.com/drive/u/1/folders/1sTI-tQrBpO983k5-vkjEXAcnh16BlyA4 </v>
      </c>
      <c r="S103" s="151">
        <f>'[19]INDICADORES GESTION I SM 2021'!S98</f>
        <v>0</v>
      </c>
      <c r="T103" s="151">
        <f>'[19]INDICADORES GESTION I SM 2021'!T98</f>
        <v>0</v>
      </c>
      <c r="U103" s="151">
        <f>'[19]INDICADORES GESTION I SM 2021'!U98</f>
        <v>0</v>
      </c>
    </row>
    <row r="104" spans="1:22" s="14" customFormat="1" ht="129.75" customHeight="1">
      <c r="A104" s="147">
        <v>99</v>
      </c>
      <c r="B104" s="134" t="s">
        <v>364</v>
      </c>
      <c r="C104" s="134" t="s">
        <v>353</v>
      </c>
      <c r="D104" s="135" t="s">
        <v>40</v>
      </c>
      <c r="E104" s="135" t="s">
        <v>32</v>
      </c>
      <c r="F104" s="135" t="s">
        <v>365</v>
      </c>
      <c r="G104" s="142" t="s">
        <v>366</v>
      </c>
      <c r="H104" s="135" t="s">
        <v>65</v>
      </c>
      <c r="I104" s="135" t="s">
        <v>74</v>
      </c>
      <c r="J104" s="136">
        <v>1</v>
      </c>
      <c r="K104" s="137" t="s">
        <v>356</v>
      </c>
      <c r="L104" s="137" t="s">
        <v>357</v>
      </c>
      <c r="M104" s="137" t="s">
        <v>358</v>
      </c>
      <c r="N104" s="144">
        <f>'[19]INDICADORES GESTION I SM 2021'!N99</f>
        <v>0</v>
      </c>
      <c r="O104" s="144">
        <f>'[19]INDICADORES GESTION I SM 2021'!O99</f>
        <v>0</v>
      </c>
      <c r="P104" s="139" t="e">
        <f>'[19]INDICADORES GESTION I SM 2021'!P99</f>
        <v>#DIV/0!</v>
      </c>
      <c r="Q104" s="149" t="str">
        <f>'[19]INDICADORES GESTION I SM 2021'!Q99</f>
        <v>Critico</v>
      </c>
      <c r="R104" s="151" t="str">
        <f>'[19]INDICADORES GESTION I SM 2021'!R99</f>
        <v xml:space="preserve">Durante el primer semestre no se realizaron evaluaciones al equipo auditor debido a que no se realizo ninguna auditoria de control interno. </v>
      </c>
      <c r="S104" s="151">
        <f>'[19]INDICADORES GESTION I SM 2021'!S99</f>
        <v>0</v>
      </c>
      <c r="T104" s="151" t="str">
        <f>'[19]INDICADORES GESTION I SM 2021'!T99</f>
        <v xml:space="preserve">En la sesion 001 del Comite Institucional de Control Interno realzada el 23 de junio, se solicitó la reporgramacion de las 9 auditorias que se tenia programadas a realizar en el primer semestre, el acta 001 se encuentra en el proceso de firmas para la correspondiente legalizacion de la misma.  </v>
      </c>
      <c r="U104" s="151">
        <f>'[19]INDICADORES GESTION I SM 2021'!U99</f>
        <v>0</v>
      </c>
    </row>
    <row r="105" spans="1:22" s="14" customFormat="1" ht="125.25" customHeight="1">
      <c r="A105" s="147">
        <v>100</v>
      </c>
      <c r="B105" s="134"/>
      <c r="C105" s="134" t="s">
        <v>353</v>
      </c>
      <c r="D105" s="135" t="s">
        <v>40</v>
      </c>
      <c r="E105" s="135" t="s">
        <v>34</v>
      </c>
      <c r="F105" s="135" t="s">
        <v>354</v>
      </c>
      <c r="G105" s="142" t="s">
        <v>355</v>
      </c>
      <c r="H105" s="135" t="s">
        <v>65</v>
      </c>
      <c r="I105" s="135" t="s">
        <v>74</v>
      </c>
      <c r="J105" s="136">
        <v>1</v>
      </c>
      <c r="K105" s="137" t="s">
        <v>356</v>
      </c>
      <c r="L105" s="137" t="s">
        <v>357</v>
      </c>
      <c r="M105" s="137" t="s">
        <v>358</v>
      </c>
      <c r="N105" s="144">
        <f>'[19]INDICADORES GESTION I SM 2021'!N100</f>
        <v>16</v>
      </c>
      <c r="O105" s="144">
        <f>'[19]INDICADORES GESTION I SM 2021'!O100</f>
        <v>16</v>
      </c>
      <c r="P105" s="139">
        <f>'[19]INDICADORES GESTION I SM 2021'!P100</f>
        <v>1</v>
      </c>
      <c r="Q105" s="149" t="str">
        <f>'[19]INDICADORES GESTION I SM 2021'!Q100</f>
        <v>Satisfactorio</v>
      </c>
      <c r="R105" s="151" t="str">
        <f>'[19]INDICADORES GESTION I SM 2021'!R100</f>
        <v xml:space="preserve">1) Informes (2) de Evaluación y Seguimiento a los Mapas de Riesgos y sus controles Diseño y Efectividad IV trimestre de 2020 y primer trimestre de 2021 (09 de abril - 28 de junio)
2) Se realizó (2) revisión del plan anticorrupción III cuatrimestre  2020, el 30 de enero 2021 y I cuatrimestre 2021, el 07 de mayo de 2021.
3) Informe de Seguimiento a la Atención al Ciudadano PQRDS. 
4) Seguimiento al plan de austeridad en el Gasto primer trimestre de 2021 (30 de abril)
5) Informe de Seguimiento a la Estrategia de Rendición de Cuentas y Participación Ciudadana (25 de junio)
6) Seguimiento al cierre de los Productos No Conformes IV trime de 2020 ( 9 de abril) 
7) Seguimiento a  la Matriz Agregada de Indicadores Estrategicos e Indicadores por Proceso segundo semestre de 2020.
8) Seguimiento a la matriz Plan de Acción segundo semestre de 2020.
9) Seguimiento Plan de Acción de MIPG (Modelo Integrado de Planeación y Gestión III cuatrimestre de 2020 (16 de abril)
10) Seguimiento (2) al Plan Estrategico Sectorial e Institucional (19 de febrero y 19 de mayo) 
11) Seguimiento al  Plan de mejoramiento institucional (09 de abril)
12) Seguimiento (2) al  Plan de mejoramiento CGR IV trimestre de 2020 (11 de marzo) I trimestre de 2021 (25 de junio) 
Evidencia: https://drive.google.com/drive/u/1/folders/1sTI-tQrBpO983k5-vkjEXAcnh16BlyA4 </v>
      </c>
      <c r="S105" s="151">
        <f>'[19]INDICADORES GESTION I SM 2021'!S100</f>
        <v>0</v>
      </c>
      <c r="T105" s="151">
        <f>'[19]INDICADORES GESTION I SM 2021'!T100</f>
        <v>0</v>
      </c>
      <c r="U105" s="151">
        <f>'[19]INDICADORES GESTION I SM 2021'!U100</f>
        <v>0</v>
      </c>
    </row>
    <row r="106" spans="1:22" s="14" customFormat="1" ht="136.5" customHeight="1">
      <c r="A106" s="147">
        <v>101</v>
      </c>
      <c r="B106" s="163"/>
      <c r="C106" s="163" t="s">
        <v>353</v>
      </c>
      <c r="D106" s="164" t="s">
        <v>40</v>
      </c>
      <c r="E106" s="164" t="s">
        <v>33</v>
      </c>
      <c r="F106" s="164" t="s">
        <v>359</v>
      </c>
      <c r="G106" s="165" t="s">
        <v>360</v>
      </c>
      <c r="H106" s="164" t="s">
        <v>65</v>
      </c>
      <c r="I106" s="164" t="s">
        <v>392</v>
      </c>
      <c r="J106" s="166">
        <v>1</v>
      </c>
      <c r="K106" s="167" t="s">
        <v>356</v>
      </c>
      <c r="L106" s="167" t="s">
        <v>357</v>
      </c>
      <c r="M106" s="167" t="s">
        <v>358</v>
      </c>
      <c r="N106" s="168">
        <f>'[19]INDICADORES GESTION I SM 2021'!N101</f>
        <v>0</v>
      </c>
      <c r="O106" s="168">
        <f>'[19]INDICADORES GESTION I SM 2021'!O101</f>
        <v>9</v>
      </c>
      <c r="P106" s="169">
        <f>'[19]INDICADORES GESTION I SM 2021'!P101</f>
        <v>0</v>
      </c>
      <c r="Q106" s="170" t="str">
        <f>'[19]INDICADORES GESTION I SM 2021'!Q101</f>
        <v>Critico</v>
      </c>
      <c r="R106" s="171" t="str">
        <f>'[19]INDICADORES GESTION I SM 2021'!R101</f>
        <v>Durante el primer semestre de 2021 no se realizó ninguna auditoria interna de las 9 auditorias programadas de acuerdo al Programa Anual de Auditorias basado en riesgos 2021 por insuficiencia de personal</v>
      </c>
      <c r="S106" s="171">
        <f>'[19]INDICADORES GESTION I SM 2021'!S101</f>
        <v>0</v>
      </c>
      <c r="T106" s="171" t="str">
        <f>'[19]INDICADORES GESTION I SM 2021'!T101</f>
        <v xml:space="preserve">En la sesion 001 del Comite Institucional de Control Interno realzada el 23 de junio, se solicitó la reporgramacion de las 9 auditorias que se tenia programadas a realizar en el primer semestre, el acta 001 se encuentra en el proceso de firmas para la correspondiente legalizacion de la misma.  </v>
      </c>
      <c r="U106" s="171">
        <f>'[19]INDICADORES GESTION I SM 2021'!U101</f>
        <v>0</v>
      </c>
    </row>
    <row r="108" spans="1:22">
      <c r="A108" s="10"/>
      <c r="B108" s="12"/>
      <c r="C108" s="12"/>
      <c r="D108" s="10"/>
      <c r="E108" s="10"/>
      <c r="F108" s="10"/>
      <c r="G108" s="10"/>
      <c r="H108" s="10"/>
      <c r="I108" s="10"/>
      <c r="J108" s="13"/>
      <c r="K108" s="13"/>
      <c r="L108" s="13"/>
      <c r="M108" s="13"/>
      <c r="N108" s="13"/>
      <c r="O108" s="13"/>
      <c r="P108" s="10"/>
    </row>
  </sheetData>
  <mergeCells count="12">
    <mergeCell ref="K4:M4"/>
    <mergeCell ref="F3:J3"/>
    <mergeCell ref="N4:U4"/>
    <mergeCell ref="D4:J4"/>
    <mergeCell ref="A1:E2"/>
    <mergeCell ref="S1:U2"/>
    <mergeCell ref="S3:U3"/>
    <mergeCell ref="K3:R3"/>
    <mergeCell ref="F1:R1"/>
    <mergeCell ref="F2:R2"/>
    <mergeCell ref="A3:E3"/>
    <mergeCell ref="B4:C4"/>
  </mergeCells>
  <phoneticPr fontId="15" type="noConversion"/>
  <conditionalFormatting sqref="Q5">
    <cfRule type="cellIs" dxfId="9" priority="18" stopIfTrue="1" operator="equal">
      <formula>"INSATISFACTORIO"</formula>
    </cfRule>
  </conditionalFormatting>
  <printOptions horizontalCentered="1"/>
  <pageMargins left="0.19685039370078741" right="0.19685039370078741" top="0.39370078740157483" bottom="0.35433070866141736" header="0.31496062992125984" footer="0.31496062992125984"/>
  <pageSetup paperSize="14" scale="34"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781BE7B2-70E7-4A1A-A0BC-3DAF0C756770}">
          <x14:formula1>
            <xm:f>Hoja1!$B$3:$B$16</xm:f>
          </x14:formula1>
          <xm:sqref>D6:D106</xm:sqref>
        </x14:dataValidation>
        <x14:dataValidation type="list" allowBlank="1" showInputMessage="1" showErrorMessage="1" xr:uid="{BD00DFEA-0C2E-4E2C-9F5A-CDE246B619F1}">
          <x14:formula1>
            <xm:f>Hoja1!$D$3:$D$5</xm:f>
          </x14:formula1>
          <xm:sqref>Q6:Q12 Q17:Q67 Q69:Q106</xm:sqref>
        </x14:dataValidation>
        <x14:dataValidation type="list" allowBlank="1" showInputMessage="1" showErrorMessage="1" xr:uid="{2F1A5A92-E240-42DA-B6DB-1086E43B8175}">
          <x14:formula1>
            <xm:f>Hoja1!$C$3:$C$6</xm:f>
          </x14:formula1>
          <xm:sqref>E6:E106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6C334-B943-44AE-A1E5-BB3BD83FD7C9}">
  <sheetPr>
    <tabColor rgb="FF00B0F0"/>
  </sheetPr>
  <dimension ref="A1:C19"/>
  <sheetViews>
    <sheetView workbookViewId="0">
      <selection activeCell="F19" sqref="F19"/>
    </sheetView>
  </sheetViews>
  <sheetFormatPr baseColWidth="10" defaultRowHeight="15"/>
  <cols>
    <col min="1" max="1" width="38.42578125" bestFit="1" customWidth="1"/>
    <col min="2" max="2" width="23.5703125" bestFit="1" customWidth="1"/>
  </cols>
  <sheetData>
    <row r="1" spans="1:3" ht="23.25">
      <c r="A1" s="334" t="s">
        <v>619</v>
      </c>
      <c r="B1" s="334"/>
    </row>
    <row r="2" spans="1:3">
      <c r="A2" s="131" t="s">
        <v>12</v>
      </c>
      <c r="B2" t="s">
        <v>617</v>
      </c>
    </row>
    <row r="4" spans="1:3">
      <c r="A4" s="131" t="s">
        <v>614</v>
      </c>
      <c r="B4" t="s">
        <v>616</v>
      </c>
    </row>
    <row r="5" spans="1:3">
      <c r="A5" s="132" t="s">
        <v>48</v>
      </c>
      <c r="B5" s="296">
        <v>0.35853758169934641</v>
      </c>
      <c r="C5" s="250"/>
    </row>
    <row r="6" spans="1:3">
      <c r="A6" s="132" t="s">
        <v>37</v>
      </c>
      <c r="B6" s="296">
        <v>0.61</v>
      </c>
      <c r="C6" s="250"/>
    </row>
    <row r="7" spans="1:3">
      <c r="A7" s="132" t="s">
        <v>44</v>
      </c>
      <c r="B7" s="296">
        <v>0.66216001149566284</v>
      </c>
      <c r="C7" s="250"/>
    </row>
    <row r="8" spans="1:3">
      <c r="A8" s="132" t="s">
        <v>40</v>
      </c>
      <c r="B8" s="296">
        <v>0.66666666666666663</v>
      </c>
      <c r="C8" s="250"/>
    </row>
    <row r="9" spans="1:3">
      <c r="A9" s="132" t="s">
        <v>45</v>
      </c>
      <c r="B9" s="296">
        <v>0.75344875510308351</v>
      </c>
      <c r="C9" s="250"/>
    </row>
    <row r="10" spans="1:3">
      <c r="A10" s="132" t="s">
        <v>43</v>
      </c>
      <c r="B10" s="296">
        <v>0.78498653114728789</v>
      </c>
      <c r="C10" s="250"/>
    </row>
    <row r="11" spans="1:3">
      <c r="A11" s="132" t="s">
        <v>35</v>
      </c>
      <c r="B11" s="296">
        <v>0.83994456654456651</v>
      </c>
      <c r="C11" s="250"/>
    </row>
    <row r="12" spans="1:3">
      <c r="A12" s="132" t="s">
        <v>42</v>
      </c>
      <c r="B12" s="296">
        <v>0.91638176638176638</v>
      </c>
      <c r="C12" s="250"/>
    </row>
    <row r="13" spans="1:3">
      <c r="A13" s="132" t="s">
        <v>39</v>
      </c>
      <c r="B13" s="296">
        <v>0.94009216589861744</v>
      </c>
      <c r="C13" s="250"/>
    </row>
    <row r="14" spans="1:3">
      <c r="A14" s="132" t="s">
        <v>38</v>
      </c>
      <c r="B14" s="296">
        <v>0.96814976902504257</v>
      </c>
      <c r="C14" s="250"/>
    </row>
    <row r="15" spans="1:3">
      <c r="A15" s="132" t="s">
        <v>36</v>
      </c>
      <c r="B15" s="296">
        <v>0.97625282011685177</v>
      </c>
      <c r="C15" s="250"/>
    </row>
    <row r="16" spans="1:3">
      <c r="A16" s="132" t="s">
        <v>41</v>
      </c>
      <c r="B16" s="133">
        <v>0.99335211957853486</v>
      </c>
    </row>
    <row r="17" spans="1:2">
      <c r="A17" s="132" t="s">
        <v>46</v>
      </c>
      <c r="B17" s="133">
        <v>1</v>
      </c>
    </row>
    <row r="18" spans="1:2">
      <c r="A18" s="132" t="s">
        <v>47</v>
      </c>
      <c r="B18" s="133">
        <v>1</v>
      </c>
    </row>
    <row r="19" spans="1:2">
      <c r="A19" s="132" t="s">
        <v>615</v>
      </c>
      <c r="B19" s="133">
        <v>0.84813590454938859</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CE64C-685B-4F99-AEC4-4EC9186DFB50}">
  <sheetPr>
    <tabColor rgb="FF00B0F0"/>
  </sheetPr>
  <dimension ref="A1:J29"/>
  <sheetViews>
    <sheetView workbookViewId="0">
      <selection activeCell="I32" sqref="I32"/>
    </sheetView>
  </sheetViews>
  <sheetFormatPr baseColWidth="10" defaultRowHeight="15"/>
  <cols>
    <col min="1" max="1" width="2.5703125" customWidth="1"/>
    <col min="2" max="2" width="32.85546875" customWidth="1"/>
    <col min="3" max="3" width="24" customWidth="1"/>
    <col min="4" max="4" width="1.28515625" customWidth="1"/>
    <col min="9" max="9" width="36" customWidth="1"/>
    <col min="10" max="10" width="33.42578125" customWidth="1"/>
  </cols>
  <sheetData>
    <row r="1" spans="1:10">
      <c r="A1" s="293"/>
      <c r="B1" s="335" t="s">
        <v>639</v>
      </c>
      <c r="C1" s="336"/>
      <c r="D1" s="293"/>
      <c r="E1" s="293"/>
      <c r="F1" s="293"/>
      <c r="G1" s="293"/>
      <c r="I1" s="337" t="s">
        <v>639</v>
      </c>
      <c r="J1" s="338"/>
    </row>
    <row r="2" spans="1:10">
      <c r="A2" s="293"/>
      <c r="B2" s="336"/>
      <c r="C2" s="336"/>
      <c r="D2" s="293"/>
      <c r="E2" s="293"/>
      <c r="F2" s="293"/>
      <c r="G2" s="293"/>
      <c r="I2" s="338"/>
      <c r="J2" s="338"/>
    </row>
    <row r="3" spans="1:10">
      <c r="A3" s="293"/>
      <c r="B3" s="293" t="s">
        <v>638</v>
      </c>
      <c r="C3" s="293" t="s">
        <v>640</v>
      </c>
      <c r="D3" s="293"/>
      <c r="E3" s="293"/>
      <c r="F3" s="293"/>
      <c r="G3" s="293"/>
      <c r="I3" s="299" t="s">
        <v>638</v>
      </c>
      <c r="J3" s="299" t="s">
        <v>637</v>
      </c>
    </row>
    <row r="4" spans="1:10">
      <c r="A4" s="293"/>
      <c r="B4" s="294" t="s">
        <v>50</v>
      </c>
      <c r="C4" s="295">
        <v>0.17073170731707318</v>
      </c>
      <c r="D4" s="293"/>
      <c r="E4" s="293"/>
      <c r="F4" s="293"/>
      <c r="G4" s="293"/>
      <c r="I4" s="300" t="s">
        <v>50</v>
      </c>
      <c r="J4" s="301">
        <v>0.17</v>
      </c>
    </row>
    <row r="5" spans="1:10">
      <c r="A5" s="293"/>
      <c r="B5" s="294" t="s">
        <v>618</v>
      </c>
      <c r="C5" s="295">
        <v>7.3170731707317069E-2</v>
      </c>
      <c r="D5" s="293"/>
      <c r="E5" s="293"/>
      <c r="F5" s="293"/>
      <c r="G5" s="293"/>
      <c r="I5" s="300" t="s">
        <v>49</v>
      </c>
      <c r="J5" s="301">
        <v>7.0000000000000007E-2</v>
      </c>
    </row>
    <row r="6" spans="1:10">
      <c r="A6" s="293"/>
      <c r="B6" s="294" t="s">
        <v>51</v>
      </c>
      <c r="C6" s="295">
        <v>0.75609756097560976</v>
      </c>
      <c r="D6" s="293"/>
      <c r="E6" s="293"/>
      <c r="F6" s="293"/>
      <c r="G6" s="293"/>
      <c r="I6" s="300" t="s">
        <v>51</v>
      </c>
      <c r="J6" s="301">
        <v>0.76</v>
      </c>
    </row>
    <row r="7" spans="1:10">
      <c r="A7" s="293"/>
      <c r="B7" s="294" t="s">
        <v>615</v>
      </c>
      <c r="C7" s="295">
        <v>1</v>
      </c>
      <c r="D7" s="293"/>
      <c r="E7" s="293"/>
      <c r="F7" s="293"/>
      <c r="G7" s="293"/>
      <c r="I7" s="300" t="s">
        <v>615</v>
      </c>
      <c r="J7" s="301">
        <f>SUM(J4:J6)</f>
        <v>1</v>
      </c>
    </row>
    <row r="8" spans="1:10">
      <c r="A8" s="293"/>
      <c r="B8" s="293"/>
      <c r="C8" s="293"/>
      <c r="D8" s="293"/>
      <c r="E8" s="293"/>
      <c r="F8" s="293"/>
      <c r="G8" s="293"/>
    </row>
    <row r="9" spans="1:10">
      <c r="A9" s="293"/>
      <c r="B9" s="293"/>
      <c r="C9" s="293"/>
      <c r="D9" s="293"/>
      <c r="E9" s="293"/>
      <c r="F9" s="293"/>
      <c r="G9" s="293"/>
    </row>
    <row r="10" spans="1:10">
      <c r="A10" s="293"/>
      <c r="B10" s="293"/>
      <c r="C10" s="293"/>
      <c r="D10" s="293"/>
      <c r="E10" s="293"/>
      <c r="F10" s="293"/>
      <c r="G10" s="293"/>
    </row>
    <row r="11" spans="1:10">
      <c r="A11" s="293"/>
      <c r="B11" s="293"/>
      <c r="C11" s="293"/>
      <c r="D11" s="293"/>
      <c r="E11" s="293"/>
      <c r="F11" s="293"/>
      <c r="G11" s="293"/>
    </row>
    <row r="12" spans="1:10">
      <c r="A12" s="293"/>
      <c r="B12" s="293"/>
      <c r="C12" s="293"/>
      <c r="D12" s="293"/>
      <c r="E12" s="293"/>
      <c r="F12" s="293"/>
      <c r="G12" s="293"/>
    </row>
    <row r="13" spans="1:10">
      <c r="A13" s="293"/>
      <c r="B13" s="293"/>
      <c r="C13" s="293"/>
      <c r="D13" s="293"/>
      <c r="E13" s="293"/>
      <c r="F13" s="293"/>
      <c r="G13" s="293"/>
    </row>
    <row r="14" spans="1:10">
      <c r="A14" s="293"/>
      <c r="B14" s="293"/>
      <c r="C14" s="293"/>
      <c r="D14" s="293"/>
      <c r="E14" s="293"/>
      <c r="F14" s="293"/>
      <c r="G14" s="293"/>
    </row>
    <row r="15" spans="1:10">
      <c r="A15" s="293"/>
      <c r="B15" s="293"/>
      <c r="C15" s="293"/>
      <c r="D15" s="293"/>
      <c r="E15" s="293"/>
      <c r="F15" s="293"/>
      <c r="G15" s="293"/>
    </row>
    <row r="16" spans="1:10">
      <c r="A16" s="293"/>
      <c r="B16" s="293"/>
      <c r="C16" s="293"/>
      <c r="D16" s="293"/>
      <c r="E16" s="293"/>
      <c r="F16" s="293"/>
      <c r="G16" s="293"/>
    </row>
    <row r="17" spans="1:7">
      <c r="A17" s="293"/>
      <c r="B17" s="293"/>
      <c r="C17" s="293"/>
      <c r="D17" s="293"/>
      <c r="E17" s="293"/>
      <c r="F17" s="293"/>
      <c r="G17" s="293"/>
    </row>
    <row r="18" spans="1:7">
      <c r="A18" s="293"/>
      <c r="B18" s="293"/>
      <c r="C18" s="293"/>
      <c r="D18" s="293"/>
      <c r="E18" s="293"/>
      <c r="F18" s="293"/>
      <c r="G18" s="293"/>
    </row>
    <row r="19" spans="1:7">
      <c r="A19" s="293"/>
      <c r="B19" s="293"/>
      <c r="C19" s="293"/>
      <c r="D19" s="293"/>
      <c r="E19" s="293"/>
      <c r="F19" s="293"/>
      <c r="G19" s="293"/>
    </row>
    <row r="20" spans="1:7">
      <c r="A20" s="293"/>
      <c r="B20" s="293"/>
      <c r="C20" s="293"/>
      <c r="D20" s="293"/>
      <c r="E20" s="293"/>
      <c r="F20" s="293"/>
      <c r="G20" s="293"/>
    </row>
    <row r="21" spans="1:7">
      <c r="A21" s="293"/>
      <c r="B21" s="293"/>
      <c r="C21" s="293"/>
      <c r="D21" s="293"/>
      <c r="E21" s="293"/>
      <c r="F21" s="293"/>
      <c r="G21" s="293"/>
    </row>
    <row r="22" spans="1:7">
      <c r="A22" s="293"/>
      <c r="B22" s="293"/>
      <c r="C22" s="293"/>
      <c r="D22" s="293"/>
      <c r="E22" s="293"/>
      <c r="F22" s="293"/>
      <c r="G22" s="293"/>
    </row>
    <row r="23" spans="1:7">
      <c r="A23" s="293"/>
      <c r="B23" s="293"/>
      <c r="C23" s="293"/>
      <c r="D23" s="293"/>
      <c r="E23" s="293"/>
      <c r="F23" s="293"/>
      <c r="G23" s="293"/>
    </row>
    <row r="24" spans="1:7">
      <c r="A24" s="293"/>
      <c r="B24" s="293"/>
      <c r="C24" s="293"/>
      <c r="D24" s="293"/>
      <c r="E24" s="293"/>
      <c r="F24" s="293"/>
      <c r="G24" s="293"/>
    </row>
    <row r="25" spans="1:7">
      <c r="A25" s="293"/>
      <c r="B25" s="293"/>
      <c r="C25" s="293"/>
      <c r="D25" s="293"/>
      <c r="E25" s="293"/>
      <c r="F25" s="293"/>
      <c r="G25" s="293"/>
    </row>
    <row r="26" spans="1:7">
      <c r="A26" s="293"/>
      <c r="B26" s="293"/>
      <c r="C26" s="293"/>
      <c r="D26" s="293"/>
      <c r="E26" s="293"/>
      <c r="F26" s="293"/>
      <c r="G26" s="293"/>
    </row>
    <row r="27" spans="1:7">
      <c r="A27" s="293"/>
      <c r="B27" s="293"/>
      <c r="C27" s="293"/>
      <c r="D27" s="293"/>
      <c r="E27" s="293"/>
      <c r="F27" s="293"/>
      <c r="G27" s="293"/>
    </row>
    <row r="28" spans="1:7">
      <c r="A28" s="293"/>
      <c r="B28" s="293"/>
      <c r="C28" s="293"/>
      <c r="D28" s="293"/>
      <c r="E28" s="293"/>
      <c r="F28" s="293"/>
      <c r="G28" s="293"/>
    </row>
    <row r="29" spans="1:7">
      <c r="A29" s="293"/>
      <c r="B29" s="293"/>
      <c r="C29" s="293"/>
      <c r="D29" s="293"/>
      <c r="E29" s="293"/>
      <c r="F29" s="293"/>
      <c r="G29" s="293"/>
    </row>
  </sheetData>
  <mergeCells count="2">
    <mergeCell ref="B1:C2"/>
    <mergeCell ref="I1:J2"/>
  </mergeCell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081B5-AB30-4271-A2BD-FAE148726CDE}">
  <dimension ref="A1:AY1000"/>
  <sheetViews>
    <sheetView showGridLines="0" zoomScale="70" zoomScaleNormal="70" workbookViewId="0">
      <pane xSplit="1" ySplit="5" topLeftCell="E6" activePane="bottomRight" state="frozen"/>
      <selection pane="topRight" activeCell="B1" sqref="B1"/>
      <selection pane="bottomLeft" activeCell="A6" sqref="A6"/>
      <selection pane="bottomRight" activeCell="K11" sqref="K11"/>
    </sheetView>
  </sheetViews>
  <sheetFormatPr baseColWidth="10" defaultColWidth="14.42578125" defaultRowHeight="16.5"/>
  <cols>
    <col min="1" max="1" width="12" style="16" customWidth="1"/>
    <col min="2" max="2" width="57.85546875" style="16" customWidth="1"/>
    <col min="3" max="3" width="72.28515625" style="16" customWidth="1"/>
    <col min="4" max="5" width="24.140625" style="16" customWidth="1"/>
    <col min="6" max="6" width="43" style="16" customWidth="1"/>
    <col min="7" max="7" width="58.28515625" style="16" customWidth="1"/>
    <col min="8" max="10" width="24.140625" style="16" customWidth="1"/>
    <col min="11" max="13" width="18" style="16" customWidth="1"/>
    <col min="14" max="14" width="26" style="16" customWidth="1"/>
    <col min="15" max="15" width="24.140625" style="16" customWidth="1"/>
    <col min="16" max="16" width="27.140625" style="16" customWidth="1"/>
    <col min="17" max="17" width="39.28515625" style="16" customWidth="1"/>
    <col min="18" max="18" width="140" style="18" customWidth="1"/>
    <col min="19" max="19" width="36.28515625" style="16" customWidth="1"/>
    <col min="20" max="20" width="24.140625" style="16" customWidth="1"/>
    <col min="21" max="26" width="24.140625" style="17" customWidth="1"/>
    <col min="27" max="51" width="14.42578125" style="17"/>
    <col min="52" max="16384" width="14.42578125" style="16"/>
  </cols>
  <sheetData>
    <row r="1" spans="1:51" ht="21.75" customHeight="1">
      <c r="A1" s="339"/>
      <c r="B1" s="339"/>
      <c r="C1" s="339"/>
      <c r="D1" s="339"/>
      <c r="E1" s="339"/>
      <c r="F1" s="345" t="s">
        <v>16</v>
      </c>
      <c r="G1" s="346"/>
      <c r="H1" s="346"/>
      <c r="I1" s="346"/>
      <c r="J1" s="346"/>
      <c r="K1" s="346"/>
      <c r="L1" s="346"/>
      <c r="M1" s="346"/>
      <c r="N1" s="346"/>
      <c r="O1" s="346"/>
      <c r="P1" s="346"/>
      <c r="Q1" s="346"/>
      <c r="R1" s="346"/>
      <c r="S1" s="347"/>
      <c r="T1" s="346"/>
      <c r="U1" s="346"/>
    </row>
    <row r="2" spans="1:51" ht="21.75" customHeight="1">
      <c r="A2" s="339"/>
      <c r="B2" s="339"/>
      <c r="C2" s="339"/>
      <c r="D2" s="339"/>
      <c r="E2" s="339"/>
      <c r="F2" s="345" t="s">
        <v>23</v>
      </c>
      <c r="G2" s="346"/>
      <c r="H2" s="346"/>
      <c r="I2" s="346"/>
      <c r="J2" s="346"/>
      <c r="K2" s="346"/>
      <c r="L2" s="346"/>
      <c r="M2" s="346"/>
      <c r="N2" s="346"/>
      <c r="O2" s="346"/>
      <c r="P2" s="346"/>
      <c r="Q2" s="346"/>
      <c r="R2" s="346"/>
      <c r="S2" s="346"/>
      <c r="T2" s="346"/>
      <c r="U2" s="346"/>
    </row>
    <row r="3" spans="1:51" ht="17.25" thickBot="1">
      <c r="A3" s="348" t="s">
        <v>24</v>
      </c>
      <c r="B3" s="348"/>
      <c r="C3" s="348"/>
      <c r="D3" s="348"/>
      <c r="E3" s="348"/>
      <c r="F3" s="348" t="s">
        <v>25</v>
      </c>
      <c r="G3" s="349"/>
      <c r="H3" s="349"/>
      <c r="I3" s="349"/>
      <c r="J3" s="349"/>
      <c r="K3" s="348" t="s">
        <v>26</v>
      </c>
      <c r="L3" s="349"/>
      <c r="M3" s="349"/>
      <c r="N3" s="349"/>
      <c r="O3" s="349"/>
      <c r="P3" s="349"/>
      <c r="Q3" s="349"/>
      <c r="R3" s="349"/>
      <c r="S3" s="350" t="s">
        <v>15</v>
      </c>
      <c r="T3" s="349"/>
      <c r="U3" s="349"/>
    </row>
    <row r="4" spans="1:51" ht="17.25" thickBot="1">
      <c r="A4" s="130"/>
      <c r="B4" s="340" t="s">
        <v>30</v>
      </c>
      <c r="C4" s="341"/>
      <c r="D4" s="129" t="s">
        <v>0</v>
      </c>
      <c r="E4" s="129"/>
      <c r="F4" s="129"/>
      <c r="G4" s="129"/>
      <c r="H4" s="129"/>
      <c r="I4" s="129"/>
      <c r="J4" s="129"/>
      <c r="K4" s="342" t="s">
        <v>1</v>
      </c>
      <c r="L4" s="341"/>
      <c r="M4" s="341"/>
      <c r="N4" s="343" t="s">
        <v>27</v>
      </c>
      <c r="O4" s="341"/>
      <c r="P4" s="341"/>
      <c r="Q4" s="341"/>
      <c r="R4" s="341"/>
      <c r="S4" s="341"/>
      <c r="T4" s="341"/>
      <c r="U4" s="344"/>
    </row>
    <row r="5" spans="1:51" ht="33.75" thickBot="1">
      <c r="A5" s="128" t="s">
        <v>28</v>
      </c>
      <c r="B5" s="128" t="s">
        <v>29</v>
      </c>
      <c r="C5" s="128" t="s">
        <v>22</v>
      </c>
      <c r="D5" s="127" t="s">
        <v>14</v>
      </c>
      <c r="E5" s="127" t="s">
        <v>2</v>
      </c>
      <c r="F5" s="127" t="s">
        <v>3</v>
      </c>
      <c r="G5" s="127" t="s">
        <v>4</v>
      </c>
      <c r="H5" s="127" t="s">
        <v>5</v>
      </c>
      <c r="I5" s="127" t="s">
        <v>6</v>
      </c>
      <c r="J5" s="127" t="s">
        <v>7</v>
      </c>
      <c r="K5" s="126" t="s">
        <v>17</v>
      </c>
      <c r="L5" s="125" t="s">
        <v>8</v>
      </c>
      <c r="M5" s="124" t="s">
        <v>9</v>
      </c>
      <c r="N5" s="123" t="s">
        <v>10</v>
      </c>
      <c r="O5" s="123" t="s">
        <v>11</v>
      </c>
      <c r="P5" s="122" t="s">
        <v>12</v>
      </c>
      <c r="Q5" s="120" t="s">
        <v>13</v>
      </c>
      <c r="R5" s="121" t="s">
        <v>18</v>
      </c>
      <c r="S5" s="120" t="s">
        <v>19</v>
      </c>
      <c r="T5" s="120" t="s">
        <v>20</v>
      </c>
      <c r="U5" s="120" t="s">
        <v>21</v>
      </c>
    </row>
    <row r="6" spans="1:51" s="27" customFormat="1" ht="66" customHeight="1">
      <c r="A6" s="119">
        <v>1</v>
      </c>
      <c r="B6" s="118"/>
      <c r="C6" s="118" t="s">
        <v>593</v>
      </c>
      <c r="D6" s="117" t="s">
        <v>592</v>
      </c>
      <c r="E6" s="115" t="s">
        <v>32</v>
      </c>
      <c r="F6" s="115" t="s">
        <v>613</v>
      </c>
      <c r="G6" s="116" t="s">
        <v>612</v>
      </c>
      <c r="H6" s="115" t="s">
        <v>54</v>
      </c>
      <c r="I6" s="115" t="s">
        <v>392</v>
      </c>
      <c r="J6" s="110">
        <v>1</v>
      </c>
      <c r="K6" s="114" t="s">
        <v>58</v>
      </c>
      <c r="L6" s="113" t="s">
        <v>59</v>
      </c>
      <c r="M6" s="113" t="s">
        <v>60</v>
      </c>
      <c r="N6" s="112">
        <v>94</v>
      </c>
      <c r="O6" s="111">
        <v>101</v>
      </c>
      <c r="P6" s="110">
        <f>+N6/O6</f>
        <v>0.93069306930693074</v>
      </c>
      <c r="Q6" s="109" t="s">
        <v>50</v>
      </c>
      <c r="R6" s="109" t="s">
        <v>611</v>
      </c>
      <c r="S6" s="109"/>
      <c r="T6" s="108" t="s">
        <v>610</v>
      </c>
      <c r="U6" s="107"/>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row>
    <row r="7" spans="1:51" s="27" customFormat="1" ht="66" customHeight="1">
      <c r="A7" s="56">
        <v>2</v>
      </c>
      <c r="B7" s="55"/>
      <c r="C7" s="55" t="s">
        <v>593</v>
      </c>
      <c r="D7" s="54" t="s">
        <v>592</v>
      </c>
      <c r="E7" s="52" t="s">
        <v>34</v>
      </c>
      <c r="F7" s="52" t="s">
        <v>61</v>
      </c>
      <c r="G7" s="53" t="s">
        <v>62</v>
      </c>
      <c r="H7" s="52" t="s">
        <v>54</v>
      </c>
      <c r="I7" s="52" t="s">
        <v>399</v>
      </c>
      <c r="J7" s="51">
        <v>1</v>
      </c>
      <c r="K7" s="50" t="s">
        <v>400</v>
      </c>
      <c r="L7" s="49" t="s">
        <v>401</v>
      </c>
      <c r="M7" s="48" t="s">
        <v>226</v>
      </c>
      <c r="N7" s="106">
        <v>28</v>
      </c>
      <c r="O7" s="105">
        <v>30</v>
      </c>
      <c r="P7" s="51">
        <f>+N7/O7</f>
        <v>0.93333333333333335</v>
      </c>
      <c r="Q7" s="100" t="s">
        <v>51</v>
      </c>
      <c r="R7" s="100" t="s">
        <v>609</v>
      </c>
      <c r="S7" s="100"/>
      <c r="T7" s="100"/>
      <c r="U7" s="99"/>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row>
    <row r="8" spans="1:51" s="27" customFormat="1" ht="66" customHeight="1">
      <c r="A8" s="56">
        <v>3</v>
      </c>
      <c r="B8" s="55"/>
      <c r="C8" s="55" t="s">
        <v>593</v>
      </c>
      <c r="D8" s="54" t="s">
        <v>592</v>
      </c>
      <c r="E8" s="52" t="s">
        <v>32</v>
      </c>
      <c r="F8" s="52" t="s">
        <v>63</v>
      </c>
      <c r="G8" s="53" t="s">
        <v>64</v>
      </c>
      <c r="H8" s="52" t="s">
        <v>65</v>
      </c>
      <c r="I8" s="52" t="s">
        <v>55</v>
      </c>
      <c r="J8" s="51">
        <v>1</v>
      </c>
      <c r="K8" s="50" t="s">
        <v>66</v>
      </c>
      <c r="L8" s="49" t="s">
        <v>67</v>
      </c>
      <c r="M8" s="48" t="s">
        <v>68</v>
      </c>
      <c r="N8" s="106">
        <v>22</v>
      </c>
      <c r="O8" s="106">
        <v>36</v>
      </c>
      <c r="P8" s="51">
        <f>+N8/O8</f>
        <v>0.61111111111111116</v>
      </c>
      <c r="Q8" s="100" t="s">
        <v>49</v>
      </c>
      <c r="R8" s="101" t="s">
        <v>608</v>
      </c>
      <c r="S8" s="100" t="s">
        <v>604</v>
      </c>
      <c r="T8" s="100"/>
      <c r="U8" s="99"/>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row>
    <row r="9" spans="1:51" s="27" customFormat="1" ht="66" customHeight="1">
      <c r="A9" s="56">
        <v>4</v>
      </c>
      <c r="B9" s="55" t="s">
        <v>607</v>
      </c>
      <c r="C9" s="55" t="s">
        <v>593</v>
      </c>
      <c r="D9" s="54" t="s">
        <v>592</v>
      </c>
      <c r="E9" s="52" t="s">
        <v>32</v>
      </c>
      <c r="F9" s="52" t="s">
        <v>606</v>
      </c>
      <c r="G9" s="53" t="s">
        <v>70</v>
      </c>
      <c r="H9" s="52" t="s">
        <v>54</v>
      </c>
      <c r="I9" s="52" t="s">
        <v>55</v>
      </c>
      <c r="J9" s="51">
        <v>1</v>
      </c>
      <c r="K9" s="50" t="s">
        <v>58</v>
      </c>
      <c r="L9" s="49" t="s">
        <v>59</v>
      </c>
      <c r="M9" s="48" t="s">
        <v>60</v>
      </c>
      <c r="N9" s="105">
        <v>52</v>
      </c>
      <c r="O9" s="105">
        <v>54</v>
      </c>
      <c r="P9" s="51">
        <f>+N9/O9</f>
        <v>0.96296296296296291</v>
      </c>
      <c r="Q9" s="100" t="s">
        <v>51</v>
      </c>
      <c r="R9" s="100" t="s">
        <v>605</v>
      </c>
      <c r="S9" s="100" t="s">
        <v>604</v>
      </c>
      <c r="T9" s="100"/>
      <c r="U9" s="99"/>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row>
    <row r="10" spans="1:51" s="27" customFormat="1" ht="66" customHeight="1">
      <c r="A10" s="56">
        <v>5</v>
      </c>
      <c r="B10" s="55" t="s">
        <v>603</v>
      </c>
      <c r="C10" s="55" t="s">
        <v>593</v>
      </c>
      <c r="D10" s="54" t="s">
        <v>592</v>
      </c>
      <c r="E10" s="52" t="s">
        <v>34</v>
      </c>
      <c r="F10" s="52" t="s">
        <v>602</v>
      </c>
      <c r="G10" s="53" t="s">
        <v>73</v>
      </c>
      <c r="H10" s="52" t="s">
        <v>65</v>
      </c>
      <c r="I10" s="52" t="s">
        <v>74</v>
      </c>
      <c r="J10" s="51">
        <v>1</v>
      </c>
      <c r="K10" s="50" t="s">
        <v>75</v>
      </c>
      <c r="L10" s="49" t="s">
        <v>76</v>
      </c>
      <c r="M10" s="48" t="s">
        <v>77</v>
      </c>
      <c r="N10" s="93">
        <v>1.32</v>
      </c>
      <c r="O10" s="105">
        <v>1</v>
      </c>
      <c r="P10" s="93">
        <v>1.32</v>
      </c>
      <c r="Q10" s="100" t="s">
        <v>51</v>
      </c>
      <c r="R10" s="101" t="s">
        <v>601</v>
      </c>
      <c r="S10" s="106" t="s">
        <v>600</v>
      </c>
      <c r="T10" s="100"/>
      <c r="U10" s="99"/>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row>
    <row r="11" spans="1:51" s="27" customFormat="1" ht="66" customHeight="1">
      <c r="A11" s="56">
        <v>6</v>
      </c>
      <c r="B11" s="55" t="s">
        <v>599</v>
      </c>
      <c r="C11" s="55" t="s">
        <v>593</v>
      </c>
      <c r="D11" s="54" t="s">
        <v>592</v>
      </c>
      <c r="E11" s="52" t="s">
        <v>34</v>
      </c>
      <c r="F11" s="52" t="s">
        <v>598</v>
      </c>
      <c r="G11" s="53" t="s">
        <v>597</v>
      </c>
      <c r="H11" s="52" t="s">
        <v>54</v>
      </c>
      <c r="I11" s="52" t="s">
        <v>393</v>
      </c>
      <c r="J11" s="51">
        <v>1</v>
      </c>
      <c r="K11" s="50">
        <v>0</v>
      </c>
      <c r="L11" s="49">
        <v>1</v>
      </c>
      <c r="M11" s="48" t="s">
        <v>82</v>
      </c>
      <c r="N11" s="105">
        <v>14</v>
      </c>
      <c r="O11" s="105">
        <v>1</v>
      </c>
      <c r="P11" s="104">
        <v>1</v>
      </c>
      <c r="Q11" s="100" t="s">
        <v>51</v>
      </c>
      <c r="R11" s="103" t="s">
        <v>596</v>
      </c>
      <c r="S11" s="103" t="s">
        <v>595</v>
      </c>
      <c r="T11" s="103" t="s">
        <v>595</v>
      </c>
      <c r="U11" s="102" t="s">
        <v>595</v>
      </c>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row>
    <row r="12" spans="1:51" s="274" customFormat="1" ht="66" customHeight="1">
      <c r="A12" s="260">
        <v>7</v>
      </c>
      <c r="B12" s="261" t="s">
        <v>594</v>
      </c>
      <c r="C12" s="261" t="s">
        <v>593</v>
      </c>
      <c r="D12" s="262" t="s">
        <v>592</v>
      </c>
      <c r="E12" s="263" t="s">
        <v>34</v>
      </c>
      <c r="F12" s="263" t="s">
        <v>53</v>
      </c>
      <c r="G12" s="264" t="s">
        <v>591</v>
      </c>
      <c r="H12" s="263" t="s">
        <v>54</v>
      </c>
      <c r="I12" s="263" t="s">
        <v>55</v>
      </c>
      <c r="J12" s="265">
        <v>1</v>
      </c>
      <c r="K12" s="266" t="s">
        <v>56</v>
      </c>
      <c r="L12" s="267"/>
      <c r="M12" s="268">
        <v>4</v>
      </c>
      <c r="N12" s="269" t="s">
        <v>394</v>
      </c>
      <c r="O12" s="269" t="s">
        <v>394</v>
      </c>
      <c r="P12" s="269" t="s">
        <v>394</v>
      </c>
      <c r="Q12" s="269" t="s">
        <v>394</v>
      </c>
      <c r="R12" s="270" t="s">
        <v>590</v>
      </c>
      <c r="S12" s="271"/>
      <c r="T12" s="271"/>
      <c r="U12" s="272"/>
      <c r="V12" s="273"/>
      <c r="W12" s="273"/>
      <c r="X12" s="273"/>
      <c r="Y12" s="273"/>
      <c r="Z12" s="273"/>
      <c r="AA12" s="273"/>
      <c r="AB12" s="273"/>
      <c r="AC12" s="273"/>
      <c r="AD12" s="273"/>
      <c r="AE12" s="273"/>
      <c r="AF12" s="273"/>
      <c r="AG12" s="273"/>
      <c r="AH12" s="273"/>
      <c r="AI12" s="273"/>
      <c r="AJ12" s="273"/>
      <c r="AK12" s="273"/>
      <c r="AL12" s="273"/>
      <c r="AM12" s="273"/>
      <c r="AN12" s="273"/>
      <c r="AO12" s="273"/>
      <c r="AP12" s="273"/>
      <c r="AQ12" s="273"/>
      <c r="AR12" s="273"/>
      <c r="AS12" s="273"/>
      <c r="AT12" s="273"/>
      <c r="AU12" s="273"/>
      <c r="AV12" s="273"/>
      <c r="AW12" s="273"/>
      <c r="AX12" s="273"/>
      <c r="AY12" s="273"/>
    </row>
    <row r="13" spans="1:51" s="27" customFormat="1" ht="66" customHeight="1">
      <c r="A13" s="56">
        <v>8</v>
      </c>
      <c r="B13" s="54" t="s">
        <v>394</v>
      </c>
      <c r="C13" s="55" t="s">
        <v>84</v>
      </c>
      <c r="D13" s="54" t="s">
        <v>42</v>
      </c>
      <c r="E13" s="52" t="s">
        <v>33</v>
      </c>
      <c r="F13" s="52" t="s">
        <v>85</v>
      </c>
      <c r="G13" s="98" t="s">
        <v>86</v>
      </c>
      <c r="H13" s="52" t="s">
        <v>87</v>
      </c>
      <c r="I13" s="52" t="s">
        <v>392</v>
      </c>
      <c r="J13" s="97">
        <v>15</v>
      </c>
      <c r="K13" s="50" t="s">
        <v>88</v>
      </c>
      <c r="L13" s="49" t="s">
        <v>89</v>
      </c>
      <c r="M13" s="48" t="s">
        <v>90</v>
      </c>
      <c r="N13" s="76" t="s">
        <v>394</v>
      </c>
      <c r="O13" s="47" t="s">
        <v>394</v>
      </c>
      <c r="P13" s="96" t="s">
        <v>394</v>
      </c>
      <c r="Q13" s="75" t="s">
        <v>394</v>
      </c>
      <c r="R13" s="75" t="s">
        <v>394</v>
      </c>
      <c r="S13" s="75" t="s">
        <v>589</v>
      </c>
      <c r="T13" s="75"/>
      <c r="U13" s="74"/>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row>
    <row r="14" spans="1:51" s="27" customFormat="1" ht="66" customHeight="1">
      <c r="A14" s="56">
        <v>9</v>
      </c>
      <c r="B14" s="54" t="s">
        <v>394</v>
      </c>
      <c r="C14" s="55" t="s">
        <v>84</v>
      </c>
      <c r="D14" s="54" t="s">
        <v>42</v>
      </c>
      <c r="E14" s="52" t="s">
        <v>33</v>
      </c>
      <c r="F14" s="52" t="s">
        <v>91</v>
      </c>
      <c r="G14" s="53" t="s">
        <v>92</v>
      </c>
      <c r="H14" s="52" t="s">
        <v>87</v>
      </c>
      <c r="I14" s="52" t="s">
        <v>392</v>
      </c>
      <c r="J14" s="97">
        <v>20</v>
      </c>
      <c r="K14" s="50" t="s">
        <v>93</v>
      </c>
      <c r="L14" s="49" t="s">
        <v>94</v>
      </c>
      <c r="M14" s="48" t="s">
        <v>95</v>
      </c>
      <c r="N14" s="76" t="s">
        <v>394</v>
      </c>
      <c r="O14" s="47" t="s">
        <v>394</v>
      </c>
      <c r="P14" s="96" t="s">
        <v>394</v>
      </c>
      <c r="Q14" s="75" t="s">
        <v>394</v>
      </c>
      <c r="R14" s="75" t="s">
        <v>394</v>
      </c>
      <c r="S14" s="75" t="s">
        <v>589</v>
      </c>
      <c r="T14" s="75"/>
      <c r="U14" s="74"/>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row>
    <row r="15" spans="1:51" s="27" customFormat="1" ht="66" customHeight="1">
      <c r="A15" s="56">
        <v>10</v>
      </c>
      <c r="B15" s="55" t="str">
        <f>'[2]HOJA DE VIDA INDICADOR'!$C$7</f>
        <v xml:space="preserve">Realizar revisión a todas (100%) las encuestas de satisfacción post tramite realizadas por el git de atencion al ciudadano, mediante la tabulacion  y el analisis  de la informacion recaudada,  para medir el grado de satisfaccion de los usuarios y hacer seguimiento a las que tengan baja calificacion para aplicar  medidas correctivas durante cada semestre  </v>
      </c>
      <c r="C15" s="55" t="str">
        <f>'[2]HOJA DE VIDA INDICADOR'!$C$6</f>
        <v>Brindar de forma oportuna y veraz al información solicitada por los usuarios, de tal manera que permita orientarlos para la realización de trámites y/o uso de los servicios que presta la entidad; como también controlar la adecuada atención de la quejas, reclamos y sugerencias presentadas por los usuarios y promover los mecanismos de participación ciudadana.</v>
      </c>
      <c r="D15" s="54" t="s">
        <v>42</v>
      </c>
      <c r="E15" s="52" t="s">
        <v>32</v>
      </c>
      <c r="F15" s="52" t="s">
        <v>96</v>
      </c>
      <c r="G15" s="53" t="s">
        <v>97</v>
      </c>
      <c r="H15" s="52" t="s">
        <v>65</v>
      </c>
      <c r="I15" s="52" t="s">
        <v>392</v>
      </c>
      <c r="J15" s="51">
        <v>0.95</v>
      </c>
      <c r="K15" s="50" t="s">
        <v>99</v>
      </c>
      <c r="L15" s="49" t="s">
        <v>59</v>
      </c>
      <c r="M15" s="48" t="s">
        <v>100</v>
      </c>
      <c r="N15" s="47">
        <v>172</v>
      </c>
      <c r="O15" s="47">
        <v>180</v>
      </c>
      <c r="P15" s="51">
        <f>N15/O15</f>
        <v>0.9555555555555556</v>
      </c>
      <c r="Q15" s="75" t="s">
        <v>51</v>
      </c>
      <c r="R15" s="44" t="s">
        <v>588</v>
      </c>
      <c r="S15" s="75"/>
      <c r="T15" s="75"/>
      <c r="U15" s="74"/>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row>
    <row r="16" spans="1:51" s="27" customFormat="1" ht="66" customHeight="1">
      <c r="A16" s="56">
        <v>11</v>
      </c>
      <c r="B16" s="55" t="str">
        <f>'[3]HOJA DE VIDA INDICADOR'!$C$7</f>
        <v xml:space="preserve">Realizar revision  a todas (100%) las encuestas de satisfaccion sobre la atencion prestada a travez de los servicios proporcionados a los usuarios por el personal del git de atencion al ciudadano mediante la tabulacion  y el analisis  de la informacion recaudada,  para medir el grado de satisfaccion de los usuarios y hacer seguimiento a las que tengan baja calificacion para aplicar  medidas correctivas durante cada trimestre </v>
      </c>
      <c r="C16" s="55" t="str">
        <f>'[3]HOJA DE VIDA INDICADOR'!$C$6</f>
        <v xml:space="preserve">Brindar de forma oportuna y veraz al información solicitada por los usuarios, de tal manera que permita orientarlos para la realización de trámites y/o uso de los servicios que presta la entidad; como también controlar la adecuada atención de la quejas, reclamos y sugerencias presentadas por los usuarios y promover los mecanismos de participación ciudadana.							</v>
      </c>
      <c r="D16" s="54" t="s">
        <v>42</v>
      </c>
      <c r="E16" s="52" t="s">
        <v>32</v>
      </c>
      <c r="F16" s="52" t="s">
        <v>101</v>
      </c>
      <c r="G16" s="53" t="s">
        <v>102</v>
      </c>
      <c r="H16" s="52" t="s">
        <v>65</v>
      </c>
      <c r="I16" s="52" t="s">
        <v>393</v>
      </c>
      <c r="J16" s="51">
        <v>0.8</v>
      </c>
      <c r="K16" s="50" t="s">
        <v>103</v>
      </c>
      <c r="L16" s="49" t="s">
        <v>104</v>
      </c>
      <c r="M16" s="48" t="s">
        <v>105</v>
      </c>
      <c r="N16" s="47">
        <v>479</v>
      </c>
      <c r="O16" s="47">
        <v>521</v>
      </c>
      <c r="P16" s="51">
        <v>0.92</v>
      </c>
      <c r="Q16" s="75" t="s">
        <v>51</v>
      </c>
      <c r="R16" s="44" t="s">
        <v>587</v>
      </c>
      <c r="S16" s="75"/>
      <c r="T16" s="75"/>
      <c r="U16" s="74"/>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row>
    <row r="17" spans="1:51" s="27" customFormat="1" ht="66" customHeight="1">
      <c r="A17" s="56">
        <v>12</v>
      </c>
      <c r="B17" s="55" t="s">
        <v>107</v>
      </c>
      <c r="C17" s="55" t="s">
        <v>106</v>
      </c>
      <c r="D17" s="54" t="s">
        <v>43</v>
      </c>
      <c r="E17" s="52" t="s">
        <v>33</v>
      </c>
      <c r="F17" s="53" t="s">
        <v>108</v>
      </c>
      <c r="G17" s="53" t="s">
        <v>109</v>
      </c>
      <c r="H17" s="52" t="s">
        <v>586</v>
      </c>
      <c r="I17" s="52" t="s">
        <v>74</v>
      </c>
      <c r="J17" s="51"/>
      <c r="K17" s="50" t="s">
        <v>585</v>
      </c>
      <c r="L17" s="49" t="s">
        <v>584</v>
      </c>
      <c r="M17" s="48" t="s">
        <v>113</v>
      </c>
      <c r="N17" s="47">
        <v>64208</v>
      </c>
      <c r="O17" s="47">
        <v>69003</v>
      </c>
      <c r="P17" s="51">
        <f>N17/O17</f>
        <v>0.93051026766952161</v>
      </c>
      <c r="Q17" s="75" t="s">
        <v>51</v>
      </c>
      <c r="R17" s="75" t="s">
        <v>583</v>
      </c>
      <c r="S17" s="75"/>
      <c r="T17" s="75"/>
      <c r="U17" s="74"/>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row>
    <row r="18" spans="1:51" s="27" customFormat="1" ht="66" customHeight="1">
      <c r="A18" s="56">
        <v>13</v>
      </c>
      <c r="B18" s="55" t="s">
        <v>107</v>
      </c>
      <c r="C18" s="55" t="s">
        <v>106</v>
      </c>
      <c r="D18" s="54" t="s">
        <v>43</v>
      </c>
      <c r="E18" s="52" t="s">
        <v>32</v>
      </c>
      <c r="F18" s="52" t="s">
        <v>114</v>
      </c>
      <c r="G18" s="53" t="s">
        <v>115</v>
      </c>
      <c r="H18" s="52" t="s">
        <v>65</v>
      </c>
      <c r="I18" s="52" t="s">
        <v>98</v>
      </c>
      <c r="J18" s="51"/>
      <c r="K18" s="50" t="s">
        <v>116</v>
      </c>
      <c r="L18" s="49" t="s">
        <v>117</v>
      </c>
      <c r="M18" s="48" t="s">
        <v>118</v>
      </c>
      <c r="N18" s="47">
        <v>15309</v>
      </c>
      <c r="O18" s="47">
        <v>18491</v>
      </c>
      <c r="P18" s="51">
        <f>+N18/O18</f>
        <v>0.82791628359742575</v>
      </c>
      <c r="Q18" s="75" t="s">
        <v>51</v>
      </c>
      <c r="R18" s="75" t="s">
        <v>582</v>
      </c>
      <c r="S18" s="75"/>
      <c r="T18" s="75" t="s">
        <v>581</v>
      </c>
      <c r="U18" s="74"/>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row>
    <row r="19" spans="1:51" s="27" customFormat="1" ht="66" customHeight="1">
      <c r="A19" s="56">
        <v>14</v>
      </c>
      <c r="B19" s="55" t="s">
        <v>107</v>
      </c>
      <c r="C19" s="55" t="s">
        <v>106</v>
      </c>
      <c r="D19" s="54" t="s">
        <v>43</v>
      </c>
      <c r="E19" s="52" t="s">
        <v>33</v>
      </c>
      <c r="F19" s="52" t="s">
        <v>119</v>
      </c>
      <c r="G19" s="53" t="s">
        <v>120</v>
      </c>
      <c r="H19" s="52" t="s">
        <v>65</v>
      </c>
      <c r="I19" s="52" t="s">
        <v>98</v>
      </c>
      <c r="J19" s="51"/>
      <c r="K19" s="50" t="s">
        <v>121</v>
      </c>
      <c r="L19" s="49" t="s">
        <v>122</v>
      </c>
      <c r="M19" s="48" t="s">
        <v>123</v>
      </c>
      <c r="N19" s="47">
        <v>984</v>
      </c>
      <c r="O19" s="47">
        <v>1278</v>
      </c>
      <c r="P19" s="51">
        <f>+N19/O19</f>
        <v>0.7699530516431925</v>
      </c>
      <c r="Q19" s="75" t="s">
        <v>50</v>
      </c>
      <c r="R19" s="75" t="s">
        <v>580</v>
      </c>
      <c r="S19" s="95" t="s">
        <v>579</v>
      </c>
      <c r="T19" s="95" t="s">
        <v>579</v>
      </c>
      <c r="U19" s="94" t="s">
        <v>394</v>
      </c>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row>
    <row r="20" spans="1:51" s="27" customFormat="1" ht="66" customHeight="1">
      <c r="A20" s="56">
        <v>15</v>
      </c>
      <c r="B20" s="55" t="s">
        <v>107</v>
      </c>
      <c r="C20" s="55" t="s">
        <v>106</v>
      </c>
      <c r="D20" s="54" t="s">
        <v>43</v>
      </c>
      <c r="E20" s="52" t="s">
        <v>34</v>
      </c>
      <c r="F20" s="52" t="s">
        <v>124</v>
      </c>
      <c r="G20" s="53" t="s">
        <v>125</v>
      </c>
      <c r="H20" s="52" t="s">
        <v>65</v>
      </c>
      <c r="I20" s="52" t="s">
        <v>98</v>
      </c>
      <c r="J20" s="51"/>
      <c r="K20" s="50" t="s">
        <v>121</v>
      </c>
      <c r="L20" s="49" t="s">
        <v>122</v>
      </c>
      <c r="M20" s="48" t="s">
        <v>123</v>
      </c>
      <c r="N20" s="47">
        <v>342</v>
      </c>
      <c r="O20" s="47">
        <v>348</v>
      </c>
      <c r="P20" s="51">
        <f>+N20/O20</f>
        <v>0.98275862068965514</v>
      </c>
      <c r="Q20" s="75" t="s">
        <v>51</v>
      </c>
      <c r="R20" s="75" t="s">
        <v>578</v>
      </c>
      <c r="S20" s="75"/>
      <c r="T20" s="75"/>
      <c r="U20" s="74"/>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row>
    <row r="21" spans="1:51" s="27" customFormat="1" ht="66" customHeight="1">
      <c r="A21" s="56">
        <v>16</v>
      </c>
      <c r="B21" s="55" t="str">
        <f>'[5]HOJA DE VIDA INDICADOR'!$C$7</f>
        <v>Aumentar el control de trámites a los de los funcionarios y contratistas del proceso en un 10% (del 75% al 85%) a través de los informes de gestión que se presentan diariamente, para contrarrestar la imposición de sanciones por autoridades judiciales o entes de control por la demora en la respuesta de las solicitudes.</v>
      </c>
      <c r="C21" s="55" t="s">
        <v>126</v>
      </c>
      <c r="D21" s="54" t="s">
        <v>575</v>
      </c>
      <c r="E21" s="52" t="s">
        <v>34</v>
      </c>
      <c r="F21" s="52" t="s">
        <v>129</v>
      </c>
      <c r="G21" s="53" t="s">
        <v>130</v>
      </c>
      <c r="H21" s="52" t="s">
        <v>65</v>
      </c>
      <c r="I21" s="52" t="s">
        <v>404</v>
      </c>
      <c r="J21" s="93">
        <v>0.1</v>
      </c>
      <c r="K21" s="92" t="s">
        <v>131</v>
      </c>
      <c r="L21" s="91" t="s">
        <v>132</v>
      </c>
      <c r="M21" s="90" t="s">
        <v>133</v>
      </c>
      <c r="N21" s="47">
        <v>1271</v>
      </c>
      <c r="O21" s="47">
        <v>1271</v>
      </c>
      <c r="P21" s="51">
        <v>1</v>
      </c>
      <c r="Q21" s="75" t="s">
        <v>51</v>
      </c>
      <c r="R21" s="75"/>
      <c r="S21" s="75"/>
      <c r="T21" s="75"/>
      <c r="U21" s="74"/>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row>
    <row r="22" spans="1:51" s="27" customFormat="1" ht="66" customHeight="1">
      <c r="A22" s="56">
        <v>17</v>
      </c>
      <c r="B22" s="55" t="str">
        <f>'[7]HOJA DE VIDA INDICADOR'!$C$7</f>
        <v>Aumentar la solicitud de trámites en linea por medio de la página web en un 70%, con el fin de que los usuarios tengan la posibilidad de realizar las solicitudes por medio virtual y no presencial para prepararnos ante cualquier contigencia como la Emergencia Sanitaria que afronta el país, aprovechando las herramientas tecnológicas durante los siguientes 6 meses.</v>
      </c>
      <c r="C22" s="55" t="s">
        <v>126</v>
      </c>
      <c r="D22" s="54" t="s">
        <v>575</v>
      </c>
      <c r="E22" s="52" t="s">
        <v>34</v>
      </c>
      <c r="F22" s="52" t="s">
        <v>134</v>
      </c>
      <c r="G22" s="53" t="s">
        <v>577</v>
      </c>
      <c r="H22" s="52" t="s">
        <v>65</v>
      </c>
      <c r="I22" s="52" t="s">
        <v>403</v>
      </c>
      <c r="J22" s="93">
        <v>0.7</v>
      </c>
      <c r="K22" s="92" t="s">
        <v>131</v>
      </c>
      <c r="L22" s="91" t="s">
        <v>132</v>
      </c>
      <c r="M22" s="90" t="s">
        <v>133</v>
      </c>
      <c r="N22" s="47">
        <v>956</v>
      </c>
      <c r="O22" s="47">
        <v>1014</v>
      </c>
      <c r="P22" s="51">
        <f>N22/O22</f>
        <v>0.94280078895463515</v>
      </c>
      <c r="Q22" s="75" t="s">
        <v>51</v>
      </c>
      <c r="R22" s="75"/>
      <c r="S22" s="75"/>
      <c r="T22" s="75"/>
      <c r="U22" s="74"/>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row>
    <row r="23" spans="1:51" s="27" customFormat="1" ht="66" customHeight="1">
      <c r="A23" s="56">
        <v>18</v>
      </c>
      <c r="B23" s="55"/>
      <c r="C23" s="55" t="s">
        <v>126</v>
      </c>
      <c r="D23" s="54" t="s">
        <v>575</v>
      </c>
      <c r="E23" s="52" t="s">
        <v>34</v>
      </c>
      <c r="F23" s="52" t="s">
        <v>576</v>
      </c>
      <c r="G23" s="53" t="s">
        <v>137</v>
      </c>
      <c r="H23" s="52" t="s">
        <v>65</v>
      </c>
      <c r="I23" s="52" t="s">
        <v>403</v>
      </c>
      <c r="J23" s="93">
        <v>0.7</v>
      </c>
      <c r="K23" s="92" t="s">
        <v>131</v>
      </c>
      <c r="L23" s="91" t="s">
        <v>132</v>
      </c>
      <c r="M23" s="90" t="s">
        <v>133</v>
      </c>
      <c r="N23" s="47">
        <v>7993</v>
      </c>
      <c r="O23" s="47">
        <v>8767</v>
      </c>
      <c r="P23" s="51">
        <f>N23/O23</f>
        <v>0.91171438348351774</v>
      </c>
      <c r="Q23" s="75" t="s">
        <v>51</v>
      </c>
      <c r="R23" s="75"/>
      <c r="S23" s="75"/>
      <c r="T23" s="75"/>
      <c r="U23" s="74"/>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row>
    <row r="24" spans="1:51" s="27" customFormat="1" ht="66" customHeight="1">
      <c r="A24" s="56">
        <v>19</v>
      </c>
      <c r="B24" s="55"/>
      <c r="C24" s="55" t="s">
        <v>126</v>
      </c>
      <c r="D24" s="54" t="s">
        <v>575</v>
      </c>
      <c r="E24" s="52" t="s">
        <v>34</v>
      </c>
      <c r="F24" s="52" t="s">
        <v>127</v>
      </c>
      <c r="G24" s="53" t="s">
        <v>128</v>
      </c>
      <c r="H24" s="52" t="s">
        <v>65</v>
      </c>
      <c r="I24" s="52" t="s">
        <v>403</v>
      </c>
      <c r="J24" s="93">
        <v>0.7</v>
      </c>
      <c r="K24" s="92" t="s">
        <v>131</v>
      </c>
      <c r="L24" s="91" t="s">
        <v>132</v>
      </c>
      <c r="M24" s="90" t="s">
        <v>133</v>
      </c>
      <c r="N24" s="47">
        <v>7</v>
      </c>
      <c r="O24" s="47">
        <v>7</v>
      </c>
      <c r="P24" s="51">
        <v>1</v>
      </c>
      <c r="Q24" s="75" t="s">
        <v>51</v>
      </c>
      <c r="R24" s="75"/>
      <c r="S24" s="75"/>
      <c r="T24" s="75"/>
      <c r="U24" s="74"/>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row>
    <row r="25" spans="1:51" s="27" customFormat="1" ht="66" customHeight="1">
      <c r="A25" s="56">
        <v>20</v>
      </c>
      <c r="B25" s="55"/>
      <c r="C25" s="55" t="s">
        <v>138</v>
      </c>
      <c r="D25" s="54" t="s">
        <v>46</v>
      </c>
      <c r="E25" s="52" t="s">
        <v>34</v>
      </c>
      <c r="F25" s="52" t="s">
        <v>429</v>
      </c>
      <c r="G25" s="53" t="s">
        <v>574</v>
      </c>
      <c r="H25" s="52" t="s">
        <v>65</v>
      </c>
      <c r="I25" s="52" t="s">
        <v>98</v>
      </c>
      <c r="J25" s="51">
        <v>1</v>
      </c>
      <c r="K25" s="92" t="s">
        <v>405</v>
      </c>
      <c r="L25" s="91" t="s">
        <v>141</v>
      </c>
      <c r="M25" s="90" t="s">
        <v>406</v>
      </c>
      <c r="N25" s="47">
        <v>3</v>
      </c>
      <c r="O25" s="47">
        <v>3</v>
      </c>
      <c r="P25" s="51">
        <v>1</v>
      </c>
      <c r="Q25" s="75" t="s">
        <v>51</v>
      </c>
      <c r="R25" s="75" t="s">
        <v>573</v>
      </c>
      <c r="S25" s="75"/>
      <c r="T25" s="75"/>
      <c r="U25" s="74"/>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row>
    <row r="26" spans="1:51" s="27" customFormat="1" ht="66" customHeight="1">
      <c r="A26" s="56">
        <v>21</v>
      </c>
      <c r="B26" s="55"/>
      <c r="C26" s="55" t="s">
        <v>138</v>
      </c>
      <c r="D26" s="54" t="s">
        <v>46</v>
      </c>
      <c r="E26" s="52" t="s">
        <v>33</v>
      </c>
      <c r="F26" s="52" t="s">
        <v>142</v>
      </c>
      <c r="G26" s="53" t="s">
        <v>143</v>
      </c>
      <c r="H26" s="52" t="s">
        <v>65</v>
      </c>
      <c r="I26" s="52" t="s">
        <v>98</v>
      </c>
      <c r="J26" s="51">
        <v>1</v>
      </c>
      <c r="K26" s="92" t="s">
        <v>405</v>
      </c>
      <c r="L26" s="91" t="s">
        <v>141</v>
      </c>
      <c r="M26" s="90" t="s">
        <v>406</v>
      </c>
      <c r="N26" s="47">
        <v>2</v>
      </c>
      <c r="O26" s="47">
        <v>2</v>
      </c>
      <c r="P26" s="51">
        <v>1</v>
      </c>
      <c r="Q26" s="75" t="s">
        <v>51</v>
      </c>
      <c r="R26" s="75" t="s">
        <v>572</v>
      </c>
      <c r="S26" s="75"/>
      <c r="T26" s="75"/>
      <c r="U26" s="74"/>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row>
    <row r="27" spans="1:51" s="27" customFormat="1" ht="66" customHeight="1">
      <c r="A27" s="56">
        <v>22</v>
      </c>
      <c r="B27" s="55"/>
      <c r="C27" s="55" t="s">
        <v>138</v>
      </c>
      <c r="D27" s="54" t="s">
        <v>46</v>
      </c>
      <c r="E27" s="52" t="s">
        <v>33</v>
      </c>
      <c r="F27" s="52" t="s">
        <v>369</v>
      </c>
      <c r="G27" s="53" t="s">
        <v>144</v>
      </c>
      <c r="H27" s="52" t="s">
        <v>65</v>
      </c>
      <c r="I27" s="52" t="s">
        <v>98</v>
      </c>
      <c r="J27" s="51">
        <v>1</v>
      </c>
      <c r="K27" s="92" t="s">
        <v>405</v>
      </c>
      <c r="L27" s="91" t="s">
        <v>141</v>
      </c>
      <c r="M27" s="90" t="s">
        <v>406</v>
      </c>
      <c r="N27" s="47">
        <v>1</v>
      </c>
      <c r="O27" s="47">
        <v>1</v>
      </c>
      <c r="P27" s="51">
        <v>1</v>
      </c>
      <c r="Q27" s="75" t="s">
        <v>51</v>
      </c>
      <c r="R27" s="75" t="s">
        <v>571</v>
      </c>
      <c r="S27" s="75"/>
      <c r="T27" s="75"/>
      <c r="U27" s="74"/>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row>
    <row r="28" spans="1:51" s="27" customFormat="1" ht="66" customHeight="1">
      <c r="A28" s="56">
        <v>23</v>
      </c>
      <c r="B28" s="55"/>
      <c r="C28" s="55" t="s">
        <v>145</v>
      </c>
      <c r="D28" s="54" t="s">
        <v>47</v>
      </c>
      <c r="E28" s="52" t="s">
        <v>34</v>
      </c>
      <c r="F28" s="52" t="s">
        <v>146</v>
      </c>
      <c r="G28" s="53" t="s">
        <v>147</v>
      </c>
      <c r="H28" s="52" t="s">
        <v>65</v>
      </c>
      <c r="I28" s="52" t="s">
        <v>392</v>
      </c>
      <c r="J28" s="51">
        <v>1</v>
      </c>
      <c r="K28" s="92" t="s">
        <v>140</v>
      </c>
      <c r="L28" s="91" t="s">
        <v>148</v>
      </c>
      <c r="M28" s="90" t="s">
        <v>100</v>
      </c>
      <c r="N28" s="47">
        <v>123</v>
      </c>
      <c r="O28" s="47">
        <v>123</v>
      </c>
      <c r="P28" s="51">
        <v>1</v>
      </c>
      <c r="Q28" s="75" t="s">
        <v>51</v>
      </c>
      <c r="R28" s="75" t="s">
        <v>570</v>
      </c>
      <c r="S28" s="75"/>
      <c r="T28" s="75"/>
      <c r="U28" s="74"/>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row>
    <row r="29" spans="1:51" s="27" customFormat="1" ht="66" customHeight="1">
      <c r="A29" s="56">
        <v>24</v>
      </c>
      <c r="B29" s="55" t="s">
        <v>149</v>
      </c>
      <c r="C29" s="55" t="s">
        <v>145</v>
      </c>
      <c r="D29" s="54" t="s">
        <v>47</v>
      </c>
      <c r="E29" s="52" t="s">
        <v>34</v>
      </c>
      <c r="F29" s="52" t="s">
        <v>150</v>
      </c>
      <c r="G29" s="53" t="s">
        <v>151</v>
      </c>
      <c r="H29" s="52" t="s">
        <v>65</v>
      </c>
      <c r="I29" s="52" t="s">
        <v>55</v>
      </c>
      <c r="J29" s="51">
        <v>1</v>
      </c>
      <c r="K29" s="92" t="s">
        <v>140</v>
      </c>
      <c r="L29" s="91" t="s">
        <v>152</v>
      </c>
      <c r="M29" s="90" t="s">
        <v>133</v>
      </c>
      <c r="N29" s="47">
        <v>1</v>
      </c>
      <c r="O29" s="47">
        <v>1</v>
      </c>
      <c r="P29" s="51">
        <v>1</v>
      </c>
      <c r="Q29" s="75" t="s">
        <v>51</v>
      </c>
      <c r="R29" s="75" t="s">
        <v>569</v>
      </c>
      <c r="S29" s="75"/>
      <c r="T29" s="75"/>
      <c r="U29" s="74"/>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row>
    <row r="30" spans="1:51" s="27" customFormat="1" ht="66" customHeight="1">
      <c r="A30" s="56">
        <v>25</v>
      </c>
      <c r="B30" s="55"/>
      <c r="C30" s="55" t="s">
        <v>145</v>
      </c>
      <c r="D30" s="54" t="s">
        <v>47</v>
      </c>
      <c r="E30" s="52" t="s">
        <v>34</v>
      </c>
      <c r="F30" s="52" t="s">
        <v>153</v>
      </c>
      <c r="G30" s="53" t="s">
        <v>154</v>
      </c>
      <c r="H30" s="52" t="s">
        <v>65</v>
      </c>
      <c r="I30" s="52" t="s">
        <v>392</v>
      </c>
      <c r="J30" s="51">
        <v>1</v>
      </c>
      <c r="K30" s="92" t="s">
        <v>140</v>
      </c>
      <c r="L30" s="91" t="s">
        <v>148</v>
      </c>
      <c r="M30" s="90" t="s">
        <v>100</v>
      </c>
      <c r="N30" s="47">
        <v>184</v>
      </c>
      <c r="O30" s="47">
        <v>184</v>
      </c>
      <c r="P30" s="51">
        <v>1</v>
      </c>
      <c r="Q30" s="75" t="s">
        <v>51</v>
      </c>
      <c r="R30" s="75" t="s">
        <v>563</v>
      </c>
      <c r="S30" s="75"/>
      <c r="T30" s="75"/>
      <c r="U30" s="74"/>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row>
    <row r="31" spans="1:51" s="27" customFormat="1" ht="66" customHeight="1">
      <c r="A31" s="56">
        <v>26</v>
      </c>
      <c r="B31" s="55" t="s">
        <v>155</v>
      </c>
      <c r="C31" s="55" t="s">
        <v>145</v>
      </c>
      <c r="D31" s="54" t="s">
        <v>47</v>
      </c>
      <c r="E31" s="52" t="s">
        <v>34</v>
      </c>
      <c r="F31" s="52" t="s">
        <v>156</v>
      </c>
      <c r="G31" s="53" t="s">
        <v>157</v>
      </c>
      <c r="H31" s="52" t="s">
        <v>65</v>
      </c>
      <c r="I31" s="52" t="s">
        <v>392</v>
      </c>
      <c r="J31" s="51">
        <v>1</v>
      </c>
      <c r="K31" s="92" t="s">
        <v>158</v>
      </c>
      <c r="L31" s="91" t="s">
        <v>59</v>
      </c>
      <c r="M31" s="90" t="s">
        <v>100</v>
      </c>
      <c r="N31" s="47">
        <v>167</v>
      </c>
      <c r="O31" s="47">
        <v>167</v>
      </c>
      <c r="P31" s="51">
        <v>1</v>
      </c>
      <c r="Q31" s="75" t="s">
        <v>51</v>
      </c>
      <c r="R31" s="75" t="s">
        <v>568</v>
      </c>
      <c r="S31" s="75"/>
      <c r="T31" s="75"/>
      <c r="U31" s="74"/>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row>
    <row r="32" spans="1:51" s="27" customFormat="1" ht="66" customHeight="1">
      <c r="A32" s="56">
        <v>27</v>
      </c>
      <c r="B32" s="55"/>
      <c r="C32" s="55" t="s">
        <v>145</v>
      </c>
      <c r="D32" s="54" t="s">
        <v>47</v>
      </c>
      <c r="E32" s="52" t="s">
        <v>34</v>
      </c>
      <c r="F32" s="52" t="s">
        <v>159</v>
      </c>
      <c r="G32" s="53" t="s">
        <v>160</v>
      </c>
      <c r="H32" s="52" t="s">
        <v>65</v>
      </c>
      <c r="I32" s="52" t="s">
        <v>392</v>
      </c>
      <c r="J32" s="51">
        <v>1</v>
      </c>
      <c r="K32" s="50" t="s">
        <v>161</v>
      </c>
      <c r="L32" s="49" t="s">
        <v>162</v>
      </c>
      <c r="M32" s="48" t="s">
        <v>163</v>
      </c>
      <c r="N32" s="47">
        <v>9</v>
      </c>
      <c r="O32" s="47">
        <v>9</v>
      </c>
      <c r="P32" s="51">
        <v>1</v>
      </c>
      <c r="Q32" s="75" t="s">
        <v>51</v>
      </c>
      <c r="R32" s="75" t="s">
        <v>567</v>
      </c>
      <c r="S32" s="75"/>
      <c r="T32" s="75"/>
      <c r="U32" s="74"/>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row>
    <row r="33" spans="1:51" s="27" customFormat="1" ht="66" customHeight="1">
      <c r="A33" s="56">
        <v>28</v>
      </c>
      <c r="B33" s="55"/>
      <c r="C33" s="55" t="s">
        <v>145</v>
      </c>
      <c r="D33" s="54" t="s">
        <v>47</v>
      </c>
      <c r="E33" s="52" t="s">
        <v>34</v>
      </c>
      <c r="F33" s="52" t="s">
        <v>566</v>
      </c>
      <c r="G33" s="53" t="s">
        <v>165</v>
      </c>
      <c r="H33" s="52" t="s">
        <v>65</v>
      </c>
      <c r="I33" s="52" t="s">
        <v>392</v>
      </c>
      <c r="J33" s="51">
        <v>1</v>
      </c>
      <c r="K33" s="50" t="s">
        <v>161</v>
      </c>
      <c r="L33" s="49" t="s">
        <v>166</v>
      </c>
      <c r="M33" s="48" t="s">
        <v>163</v>
      </c>
      <c r="N33" s="47" t="s">
        <v>394</v>
      </c>
      <c r="O33" s="47" t="s">
        <v>394</v>
      </c>
      <c r="P33" s="47" t="s">
        <v>394</v>
      </c>
      <c r="Q33" s="47" t="s">
        <v>394</v>
      </c>
      <c r="R33" s="75" t="s">
        <v>565</v>
      </c>
      <c r="S33" s="75"/>
      <c r="T33" s="75"/>
      <c r="U33" s="74"/>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row>
    <row r="34" spans="1:51" s="27" customFormat="1" ht="66" customHeight="1">
      <c r="A34" s="56">
        <v>29</v>
      </c>
      <c r="B34" s="55" t="s">
        <v>167</v>
      </c>
      <c r="C34" s="55" t="s">
        <v>145</v>
      </c>
      <c r="D34" s="54" t="s">
        <v>47</v>
      </c>
      <c r="E34" s="52" t="s">
        <v>34</v>
      </c>
      <c r="F34" s="52" t="s">
        <v>168</v>
      </c>
      <c r="G34" s="53" t="s">
        <v>169</v>
      </c>
      <c r="H34" s="52" t="s">
        <v>65</v>
      </c>
      <c r="I34" s="52" t="s">
        <v>392</v>
      </c>
      <c r="J34" s="51">
        <v>1</v>
      </c>
      <c r="K34" s="50" t="s">
        <v>170</v>
      </c>
      <c r="L34" s="49" t="s">
        <v>171</v>
      </c>
      <c r="M34" s="48" t="s">
        <v>172</v>
      </c>
      <c r="N34" s="47">
        <v>1</v>
      </c>
      <c r="O34" s="47">
        <v>1</v>
      </c>
      <c r="P34" s="51">
        <v>1</v>
      </c>
      <c r="Q34" s="75" t="s">
        <v>51</v>
      </c>
      <c r="R34" s="75" t="s">
        <v>564</v>
      </c>
      <c r="S34" s="75"/>
      <c r="T34" s="75"/>
      <c r="U34" s="74"/>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row>
    <row r="35" spans="1:51" s="27" customFormat="1" ht="66" customHeight="1">
      <c r="A35" s="56">
        <v>30</v>
      </c>
      <c r="B35" s="55"/>
      <c r="C35" s="55" t="s">
        <v>145</v>
      </c>
      <c r="D35" s="54" t="s">
        <v>47</v>
      </c>
      <c r="E35" s="52" t="s">
        <v>34</v>
      </c>
      <c r="F35" s="52" t="s">
        <v>371</v>
      </c>
      <c r="G35" s="53" t="s">
        <v>370</v>
      </c>
      <c r="H35" s="52" t="s">
        <v>65</v>
      </c>
      <c r="I35" s="52" t="s">
        <v>392</v>
      </c>
      <c r="J35" s="51">
        <v>1</v>
      </c>
      <c r="K35" s="50" t="s">
        <v>173</v>
      </c>
      <c r="L35" s="49" t="s">
        <v>174</v>
      </c>
      <c r="M35" s="48" t="s">
        <v>175</v>
      </c>
      <c r="N35" s="47">
        <v>184</v>
      </c>
      <c r="O35" s="47">
        <v>184</v>
      </c>
      <c r="P35" s="51">
        <v>1</v>
      </c>
      <c r="Q35" s="75" t="s">
        <v>51</v>
      </c>
      <c r="R35" s="75" t="s">
        <v>563</v>
      </c>
      <c r="S35" s="75"/>
      <c r="T35" s="75"/>
      <c r="U35" s="74"/>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row>
    <row r="36" spans="1:51" s="27" customFormat="1" ht="66" customHeight="1">
      <c r="A36" s="56">
        <v>31</v>
      </c>
      <c r="B36" s="55"/>
      <c r="C36" s="55" t="s">
        <v>534</v>
      </c>
      <c r="D36" s="54" t="s">
        <v>41</v>
      </c>
      <c r="E36" s="52" t="s">
        <v>34</v>
      </c>
      <c r="F36" s="52" t="s">
        <v>562</v>
      </c>
      <c r="G36" s="53" t="s">
        <v>178</v>
      </c>
      <c r="H36" s="52" t="s">
        <v>65</v>
      </c>
      <c r="I36" s="52" t="s">
        <v>81</v>
      </c>
      <c r="J36" s="51">
        <v>1</v>
      </c>
      <c r="K36" s="50" t="s">
        <v>131</v>
      </c>
      <c r="L36" s="49" t="s">
        <v>59</v>
      </c>
      <c r="M36" s="48" t="s">
        <v>100</v>
      </c>
      <c r="N36" s="47">
        <v>70</v>
      </c>
      <c r="O36" s="47">
        <v>70</v>
      </c>
      <c r="P36" s="51">
        <v>1</v>
      </c>
      <c r="Q36" s="75" t="s">
        <v>51</v>
      </c>
      <c r="R36" s="89" t="s">
        <v>561</v>
      </c>
      <c r="S36" s="75"/>
      <c r="T36" s="75"/>
      <c r="U36" s="74"/>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row>
    <row r="37" spans="1:51" s="27" customFormat="1" ht="66" customHeight="1">
      <c r="A37" s="56">
        <v>32</v>
      </c>
      <c r="B37" s="55"/>
      <c r="C37" s="55" t="s">
        <v>534</v>
      </c>
      <c r="D37" s="54" t="s">
        <v>41</v>
      </c>
      <c r="E37" s="52" t="s">
        <v>33</v>
      </c>
      <c r="F37" s="53" t="s">
        <v>179</v>
      </c>
      <c r="G37" s="53" t="s">
        <v>180</v>
      </c>
      <c r="H37" s="52" t="s">
        <v>65</v>
      </c>
      <c r="I37" s="52" t="s">
        <v>55</v>
      </c>
      <c r="J37" s="51">
        <v>1</v>
      </c>
      <c r="K37" s="50" t="s">
        <v>131</v>
      </c>
      <c r="L37" s="49" t="s">
        <v>59</v>
      </c>
      <c r="M37" s="48" t="s">
        <v>100</v>
      </c>
      <c r="N37" s="47" t="s">
        <v>394</v>
      </c>
      <c r="O37" s="47" t="s">
        <v>394</v>
      </c>
      <c r="P37" s="52" t="s">
        <v>394</v>
      </c>
      <c r="Q37" s="75"/>
      <c r="R37" s="89" t="s">
        <v>560</v>
      </c>
      <c r="S37" s="75"/>
      <c r="T37" s="75"/>
      <c r="U37" s="74"/>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row>
    <row r="38" spans="1:51" s="27" customFormat="1" ht="66" customHeight="1">
      <c r="A38" s="56">
        <v>33</v>
      </c>
      <c r="B38" s="55"/>
      <c r="C38" s="55" t="s">
        <v>534</v>
      </c>
      <c r="D38" s="54" t="s">
        <v>41</v>
      </c>
      <c r="E38" s="52" t="s">
        <v>32</v>
      </c>
      <c r="F38" s="52" t="s">
        <v>559</v>
      </c>
      <c r="G38" s="53" t="s">
        <v>558</v>
      </c>
      <c r="H38" s="52" t="s">
        <v>65</v>
      </c>
      <c r="I38" s="75" t="s">
        <v>417</v>
      </c>
      <c r="J38" s="51">
        <v>1</v>
      </c>
      <c r="K38" s="50" t="s">
        <v>131</v>
      </c>
      <c r="L38" s="49" t="s">
        <v>59</v>
      </c>
      <c r="M38" s="48" t="s">
        <v>100</v>
      </c>
      <c r="N38" s="47">
        <v>134</v>
      </c>
      <c r="O38" s="47">
        <v>135</v>
      </c>
      <c r="P38" s="51">
        <f>N38/O38</f>
        <v>0.99259259259259258</v>
      </c>
      <c r="Q38" s="75" t="s">
        <v>51</v>
      </c>
      <c r="R38" s="89" t="s">
        <v>557</v>
      </c>
      <c r="S38" s="75"/>
      <c r="T38" s="75"/>
      <c r="U38" s="74"/>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row>
    <row r="39" spans="1:51" s="27" customFormat="1" ht="66" customHeight="1">
      <c r="A39" s="56">
        <v>34</v>
      </c>
      <c r="B39" s="55"/>
      <c r="C39" s="55" t="s">
        <v>534</v>
      </c>
      <c r="D39" s="54" t="s">
        <v>41</v>
      </c>
      <c r="E39" s="52" t="s">
        <v>33</v>
      </c>
      <c r="F39" s="52" t="s">
        <v>556</v>
      </c>
      <c r="G39" s="53" t="s">
        <v>555</v>
      </c>
      <c r="H39" s="52" t="s">
        <v>65</v>
      </c>
      <c r="I39" s="75" t="s">
        <v>416</v>
      </c>
      <c r="J39" s="51">
        <v>1</v>
      </c>
      <c r="K39" s="50" t="s">
        <v>131</v>
      </c>
      <c r="L39" s="49" t="s">
        <v>59</v>
      </c>
      <c r="M39" s="48" t="s">
        <v>100</v>
      </c>
      <c r="N39" s="47">
        <v>1</v>
      </c>
      <c r="O39" s="47">
        <v>1</v>
      </c>
      <c r="P39" s="51">
        <v>1</v>
      </c>
      <c r="Q39" s="75" t="s">
        <v>51</v>
      </c>
      <c r="R39" s="89" t="s">
        <v>554</v>
      </c>
      <c r="S39" s="75"/>
      <c r="T39" s="75"/>
      <c r="U39" s="74"/>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row>
    <row r="40" spans="1:51" s="27" customFormat="1" ht="66" customHeight="1">
      <c r="A40" s="56">
        <v>35</v>
      </c>
      <c r="B40" s="55"/>
      <c r="C40" s="55" t="s">
        <v>534</v>
      </c>
      <c r="D40" s="54" t="s">
        <v>41</v>
      </c>
      <c r="E40" s="52" t="s">
        <v>32</v>
      </c>
      <c r="F40" s="52" t="s">
        <v>553</v>
      </c>
      <c r="G40" s="53" t="s">
        <v>552</v>
      </c>
      <c r="H40" s="52" t="s">
        <v>65</v>
      </c>
      <c r="I40" s="52" t="s">
        <v>392</v>
      </c>
      <c r="J40" s="51">
        <v>1</v>
      </c>
      <c r="K40" s="50" t="s">
        <v>131</v>
      </c>
      <c r="L40" s="49" t="s">
        <v>59</v>
      </c>
      <c r="M40" s="48" t="s">
        <v>100</v>
      </c>
      <c r="N40" s="47">
        <v>256</v>
      </c>
      <c r="O40" s="47">
        <v>256</v>
      </c>
      <c r="P40" s="51">
        <v>1</v>
      </c>
      <c r="Q40" s="75" t="s">
        <v>51</v>
      </c>
      <c r="R40" s="89" t="s">
        <v>551</v>
      </c>
      <c r="S40" s="75"/>
      <c r="T40" s="75"/>
      <c r="U40" s="74"/>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row>
    <row r="41" spans="1:51" s="27" customFormat="1" ht="66" customHeight="1">
      <c r="A41" s="56">
        <v>36</v>
      </c>
      <c r="B41" s="55"/>
      <c r="C41" s="55" t="s">
        <v>534</v>
      </c>
      <c r="D41" s="54" t="s">
        <v>41</v>
      </c>
      <c r="E41" s="52" t="s">
        <v>32</v>
      </c>
      <c r="F41" s="52" t="s">
        <v>550</v>
      </c>
      <c r="G41" s="53" t="s">
        <v>188</v>
      </c>
      <c r="H41" s="52" t="s">
        <v>65</v>
      </c>
      <c r="I41" s="52" t="s">
        <v>392</v>
      </c>
      <c r="J41" s="51">
        <v>1</v>
      </c>
      <c r="K41" s="50" t="s">
        <v>131</v>
      </c>
      <c r="L41" s="49" t="s">
        <v>59</v>
      </c>
      <c r="M41" s="48" t="s">
        <v>100</v>
      </c>
      <c r="N41" s="47">
        <v>8</v>
      </c>
      <c r="O41" s="47">
        <v>8</v>
      </c>
      <c r="P41" s="51">
        <v>1</v>
      </c>
      <c r="Q41" s="75" t="s">
        <v>51</v>
      </c>
      <c r="R41" s="89" t="s">
        <v>549</v>
      </c>
      <c r="S41" s="75"/>
      <c r="T41" s="75"/>
      <c r="U41" s="74"/>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row>
    <row r="42" spans="1:51" s="27" customFormat="1" ht="66" customHeight="1">
      <c r="A42" s="56">
        <v>37</v>
      </c>
      <c r="B42" s="55"/>
      <c r="C42" s="55" t="s">
        <v>534</v>
      </c>
      <c r="D42" s="54" t="s">
        <v>41</v>
      </c>
      <c r="E42" s="52" t="s">
        <v>34</v>
      </c>
      <c r="F42" s="52" t="s">
        <v>189</v>
      </c>
      <c r="G42" s="53" t="s">
        <v>190</v>
      </c>
      <c r="H42" s="52" t="s">
        <v>65</v>
      </c>
      <c r="I42" s="52" t="s">
        <v>418</v>
      </c>
      <c r="J42" s="51">
        <v>1</v>
      </c>
      <c r="K42" s="50" t="s">
        <v>131</v>
      </c>
      <c r="L42" s="49" t="s">
        <v>59</v>
      </c>
      <c r="M42" s="48" t="s">
        <v>100</v>
      </c>
      <c r="N42" s="47">
        <v>1</v>
      </c>
      <c r="O42" s="47">
        <v>1</v>
      </c>
      <c r="P42" s="51">
        <v>1</v>
      </c>
      <c r="Q42" s="75" t="s">
        <v>51</v>
      </c>
      <c r="R42" s="75" t="s">
        <v>548</v>
      </c>
      <c r="S42" s="75"/>
      <c r="T42" s="75"/>
      <c r="U42" s="74"/>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row>
    <row r="43" spans="1:51" s="27" customFormat="1" ht="66" customHeight="1">
      <c r="A43" s="56">
        <v>38</v>
      </c>
      <c r="B43" s="55"/>
      <c r="C43" s="55" t="s">
        <v>534</v>
      </c>
      <c r="D43" s="54" t="s">
        <v>41</v>
      </c>
      <c r="E43" s="52" t="s">
        <v>34</v>
      </c>
      <c r="F43" s="52" t="s">
        <v>191</v>
      </c>
      <c r="G43" s="53" t="s">
        <v>192</v>
      </c>
      <c r="H43" s="52" t="s">
        <v>65</v>
      </c>
      <c r="I43" s="52" t="s">
        <v>418</v>
      </c>
      <c r="J43" s="51">
        <v>1</v>
      </c>
      <c r="K43" s="50" t="s">
        <v>131</v>
      </c>
      <c r="L43" s="49" t="s">
        <v>59</v>
      </c>
      <c r="M43" s="48" t="s">
        <v>100</v>
      </c>
      <c r="N43" s="47">
        <v>15</v>
      </c>
      <c r="O43" s="47">
        <v>15</v>
      </c>
      <c r="P43" s="51">
        <v>1</v>
      </c>
      <c r="Q43" s="75" t="s">
        <v>51</v>
      </c>
      <c r="R43" s="89" t="s">
        <v>547</v>
      </c>
      <c r="S43" s="75"/>
      <c r="T43" s="75"/>
      <c r="U43" s="74"/>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row>
    <row r="44" spans="1:51" s="27" customFormat="1" ht="66" customHeight="1">
      <c r="A44" s="56">
        <v>39</v>
      </c>
      <c r="B44" s="55"/>
      <c r="C44" s="55" t="s">
        <v>534</v>
      </c>
      <c r="D44" s="54" t="s">
        <v>41</v>
      </c>
      <c r="E44" s="52" t="s">
        <v>34</v>
      </c>
      <c r="F44" s="52" t="s">
        <v>193</v>
      </c>
      <c r="G44" s="53" t="s">
        <v>546</v>
      </c>
      <c r="H44" s="52" t="s">
        <v>65</v>
      </c>
      <c r="I44" s="52" t="s">
        <v>418</v>
      </c>
      <c r="J44" s="51">
        <v>1</v>
      </c>
      <c r="K44" s="50" t="s">
        <v>131</v>
      </c>
      <c r="L44" s="49" t="s">
        <v>59</v>
      </c>
      <c r="M44" s="48" t="s">
        <v>100</v>
      </c>
      <c r="N44" s="47">
        <v>1</v>
      </c>
      <c r="O44" s="47">
        <v>1</v>
      </c>
      <c r="P44" s="51">
        <v>1</v>
      </c>
      <c r="Q44" s="75" t="s">
        <v>51</v>
      </c>
      <c r="R44" s="75" t="s">
        <v>545</v>
      </c>
      <c r="S44" s="75"/>
      <c r="T44" s="75"/>
      <c r="U44" s="74"/>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row>
    <row r="45" spans="1:51" s="27" customFormat="1" ht="66" customHeight="1">
      <c r="A45" s="56">
        <v>40</v>
      </c>
      <c r="B45" s="55" t="s">
        <v>195</v>
      </c>
      <c r="C45" s="55" t="s">
        <v>534</v>
      </c>
      <c r="D45" s="54" t="s">
        <v>41</v>
      </c>
      <c r="E45" s="52" t="s">
        <v>32</v>
      </c>
      <c r="F45" s="52" t="s">
        <v>196</v>
      </c>
      <c r="G45" s="53" t="s">
        <v>197</v>
      </c>
      <c r="H45" s="52" t="s">
        <v>65</v>
      </c>
      <c r="I45" s="52" t="s">
        <v>81</v>
      </c>
      <c r="J45" s="51">
        <v>1</v>
      </c>
      <c r="K45" s="50" t="s">
        <v>131</v>
      </c>
      <c r="L45" s="49" t="s">
        <v>59</v>
      </c>
      <c r="M45" s="48" t="s">
        <v>100</v>
      </c>
      <c r="N45" s="47" t="s">
        <v>394</v>
      </c>
      <c r="O45" s="47" t="s">
        <v>394</v>
      </c>
      <c r="P45" s="52" t="s">
        <v>394</v>
      </c>
      <c r="Q45" s="75"/>
      <c r="R45" s="75" t="s">
        <v>544</v>
      </c>
      <c r="S45" s="75"/>
      <c r="T45" s="75"/>
      <c r="U45" s="74"/>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row>
    <row r="46" spans="1:51" s="27" customFormat="1" ht="66" customHeight="1">
      <c r="A46" s="56">
        <v>41</v>
      </c>
      <c r="B46" s="55" t="s">
        <v>195</v>
      </c>
      <c r="C46" s="55" t="s">
        <v>534</v>
      </c>
      <c r="D46" s="54" t="s">
        <v>41</v>
      </c>
      <c r="E46" s="52" t="s">
        <v>32</v>
      </c>
      <c r="F46" s="52" t="s">
        <v>543</v>
      </c>
      <c r="G46" s="53" t="s">
        <v>199</v>
      </c>
      <c r="H46" s="52" t="s">
        <v>65</v>
      </c>
      <c r="I46" s="52" t="s">
        <v>419</v>
      </c>
      <c r="J46" s="51">
        <v>1</v>
      </c>
      <c r="K46" s="50" t="s">
        <v>131</v>
      </c>
      <c r="L46" s="49" t="s">
        <v>59</v>
      </c>
      <c r="M46" s="48" t="s">
        <v>100</v>
      </c>
      <c r="N46" s="47">
        <v>5</v>
      </c>
      <c r="O46" s="47">
        <v>5</v>
      </c>
      <c r="P46" s="51">
        <v>1</v>
      </c>
      <c r="Q46" s="75" t="s">
        <v>51</v>
      </c>
      <c r="R46" s="89" t="s">
        <v>542</v>
      </c>
      <c r="S46" s="75"/>
      <c r="T46" s="75"/>
      <c r="U46" s="74"/>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row>
    <row r="47" spans="1:51" s="27" customFormat="1" ht="66" customHeight="1">
      <c r="A47" s="56">
        <v>42</v>
      </c>
      <c r="B47" s="55" t="s">
        <v>540</v>
      </c>
      <c r="C47" s="55" t="s">
        <v>534</v>
      </c>
      <c r="D47" s="54" t="s">
        <v>41</v>
      </c>
      <c r="E47" s="52" t="s">
        <v>33</v>
      </c>
      <c r="F47" s="52" t="s">
        <v>202</v>
      </c>
      <c r="G47" s="52" t="s">
        <v>201</v>
      </c>
      <c r="H47" s="52" t="s">
        <v>65</v>
      </c>
      <c r="I47" s="52" t="s">
        <v>55</v>
      </c>
      <c r="J47" s="51">
        <v>1</v>
      </c>
      <c r="K47" s="50" t="s">
        <v>131</v>
      </c>
      <c r="L47" s="49" t="s">
        <v>59</v>
      </c>
      <c r="M47" s="48" t="s">
        <v>100</v>
      </c>
      <c r="N47" s="47">
        <v>44</v>
      </c>
      <c r="O47" s="47">
        <v>44</v>
      </c>
      <c r="P47" s="51">
        <v>1</v>
      </c>
      <c r="Q47" s="75" t="s">
        <v>51</v>
      </c>
      <c r="R47" s="75" t="s">
        <v>541</v>
      </c>
      <c r="S47" s="75"/>
      <c r="T47" s="75"/>
      <c r="U47" s="74"/>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row>
    <row r="48" spans="1:51" s="27" customFormat="1" ht="66" customHeight="1">
      <c r="A48" s="56">
        <v>43</v>
      </c>
      <c r="B48" s="55" t="s">
        <v>540</v>
      </c>
      <c r="C48" s="55" t="s">
        <v>534</v>
      </c>
      <c r="D48" s="54" t="s">
        <v>41</v>
      </c>
      <c r="E48" s="52" t="s">
        <v>32</v>
      </c>
      <c r="F48" s="52" t="s">
        <v>539</v>
      </c>
      <c r="G48" s="53" t="s">
        <v>538</v>
      </c>
      <c r="H48" s="52" t="s">
        <v>65</v>
      </c>
      <c r="I48" s="52" t="s">
        <v>81</v>
      </c>
      <c r="J48" s="51">
        <v>1</v>
      </c>
      <c r="K48" s="50" t="s">
        <v>131</v>
      </c>
      <c r="L48" s="49" t="s">
        <v>59</v>
      </c>
      <c r="M48" s="48" t="s">
        <v>100</v>
      </c>
      <c r="N48" s="47">
        <v>10</v>
      </c>
      <c r="O48" s="47">
        <v>10</v>
      </c>
      <c r="P48" s="51">
        <v>1</v>
      </c>
      <c r="Q48" s="75" t="s">
        <v>51</v>
      </c>
      <c r="R48" s="89" t="s">
        <v>537</v>
      </c>
      <c r="S48" s="75"/>
      <c r="T48" s="75"/>
      <c r="U48" s="74"/>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row>
    <row r="49" spans="1:51" s="27" customFormat="1" ht="66" customHeight="1">
      <c r="A49" s="56">
        <v>44</v>
      </c>
      <c r="B49" s="55" t="s">
        <v>205</v>
      </c>
      <c r="C49" s="55" t="s">
        <v>534</v>
      </c>
      <c r="D49" s="54" t="s">
        <v>41</v>
      </c>
      <c r="E49" s="52" t="s">
        <v>33</v>
      </c>
      <c r="F49" s="52" t="s">
        <v>430</v>
      </c>
      <c r="G49" s="53" t="s">
        <v>206</v>
      </c>
      <c r="H49" s="52" t="s">
        <v>65</v>
      </c>
      <c r="I49" s="52" t="s">
        <v>419</v>
      </c>
      <c r="J49" s="51">
        <v>1</v>
      </c>
      <c r="K49" s="50" t="s">
        <v>131</v>
      </c>
      <c r="L49" s="49" t="s">
        <v>59</v>
      </c>
      <c r="M49" s="48" t="s">
        <v>100</v>
      </c>
      <c r="N49" s="47">
        <v>44</v>
      </c>
      <c r="O49" s="47">
        <v>44</v>
      </c>
      <c r="P49" s="51">
        <v>1</v>
      </c>
      <c r="Q49" s="75" t="s">
        <v>51</v>
      </c>
      <c r="R49" s="89" t="s">
        <v>536</v>
      </c>
      <c r="S49" s="75"/>
      <c r="T49" s="75"/>
      <c r="U49" s="74"/>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row>
    <row r="50" spans="1:51" s="27" customFormat="1" ht="66" customHeight="1">
      <c r="A50" s="56">
        <v>45</v>
      </c>
      <c r="B50" s="55" t="s">
        <v>535</v>
      </c>
      <c r="C50" s="55" t="s">
        <v>534</v>
      </c>
      <c r="D50" s="54" t="s">
        <v>41</v>
      </c>
      <c r="E50" s="52" t="s">
        <v>32</v>
      </c>
      <c r="F50" s="52" t="s">
        <v>533</v>
      </c>
      <c r="G50" s="53" t="s">
        <v>532</v>
      </c>
      <c r="H50" s="52" t="s">
        <v>65</v>
      </c>
      <c r="I50" s="52" t="s">
        <v>81</v>
      </c>
      <c r="J50" s="51">
        <v>1</v>
      </c>
      <c r="K50" s="50" t="s">
        <v>131</v>
      </c>
      <c r="L50" s="49" t="s">
        <v>59</v>
      </c>
      <c r="M50" s="48" t="s">
        <v>100</v>
      </c>
      <c r="N50" s="47">
        <v>99</v>
      </c>
      <c r="O50" s="47">
        <v>99</v>
      </c>
      <c r="P50" s="51">
        <v>1</v>
      </c>
      <c r="Q50" s="75" t="s">
        <v>51</v>
      </c>
      <c r="R50" s="89" t="s">
        <v>531</v>
      </c>
      <c r="S50" s="75"/>
      <c r="T50" s="75"/>
      <c r="U50" s="74"/>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row>
    <row r="51" spans="1:51" s="27" customFormat="1" ht="66" customHeight="1">
      <c r="A51" s="56">
        <v>46</v>
      </c>
      <c r="B51" s="55" t="s">
        <v>210</v>
      </c>
      <c r="C51" s="55" t="s">
        <v>211</v>
      </c>
      <c r="D51" s="54" t="s">
        <v>510</v>
      </c>
      <c r="E51" s="52" t="s">
        <v>33</v>
      </c>
      <c r="F51" s="52" t="s">
        <v>530</v>
      </c>
      <c r="G51" s="53" t="s">
        <v>213</v>
      </c>
      <c r="H51" s="52" t="s">
        <v>65</v>
      </c>
      <c r="I51" s="52" t="s">
        <v>74</v>
      </c>
      <c r="J51" s="51">
        <v>1</v>
      </c>
      <c r="K51" s="50" t="s">
        <v>131</v>
      </c>
      <c r="L51" s="49" t="s">
        <v>59</v>
      </c>
      <c r="M51" s="48" t="s">
        <v>100</v>
      </c>
      <c r="N51" s="88">
        <v>2675071592</v>
      </c>
      <c r="O51" s="88">
        <v>2790440631</v>
      </c>
      <c r="P51" s="51">
        <f t="shared" ref="P51:P67" si="0">+N51/O51</f>
        <v>0.95865561957551637</v>
      </c>
      <c r="Q51" s="75" t="s">
        <v>51</v>
      </c>
      <c r="R51" s="87" t="s">
        <v>529</v>
      </c>
      <c r="S51" s="87"/>
      <c r="T51" s="75"/>
      <c r="U51" s="74"/>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row>
    <row r="52" spans="1:51" s="27" customFormat="1" ht="66" customHeight="1">
      <c r="A52" s="56">
        <v>47</v>
      </c>
      <c r="B52" s="55" t="s">
        <v>210</v>
      </c>
      <c r="C52" s="55" t="s">
        <v>211</v>
      </c>
      <c r="D52" s="54" t="s">
        <v>510</v>
      </c>
      <c r="E52" s="52" t="s">
        <v>33</v>
      </c>
      <c r="F52" s="52" t="s">
        <v>528</v>
      </c>
      <c r="G52" s="53" t="s">
        <v>527</v>
      </c>
      <c r="H52" s="52" t="s">
        <v>65</v>
      </c>
      <c r="I52" s="52" t="s">
        <v>74</v>
      </c>
      <c r="J52" s="51">
        <v>1</v>
      </c>
      <c r="K52" s="50" t="s">
        <v>104</v>
      </c>
      <c r="L52" s="49" t="s">
        <v>216</v>
      </c>
      <c r="M52" s="48" t="s">
        <v>133</v>
      </c>
      <c r="N52" s="88">
        <v>10102436653.139999</v>
      </c>
      <c r="O52" s="88">
        <v>11245257270</v>
      </c>
      <c r="P52" s="51">
        <f t="shared" si="0"/>
        <v>0.89837310170672502</v>
      </c>
      <c r="Q52" s="75" t="s">
        <v>51</v>
      </c>
      <c r="R52" s="87" t="s">
        <v>526</v>
      </c>
      <c r="S52" s="87"/>
      <c r="T52" s="75"/>
      <c r="U52" s="74"/>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row>
    <row r="53" spans="1:51" s="27" customFormat="1" ht="66" customHeight="1">
      <c r="A53" s="56">
        <v>48</v>
      </c>
      <c r="B53" s="55" t="s">
        <v>210</v>
      </c>
      <c r="C53" s="55" t="s">
        <v>211</v>
      </c>
      <c r="D53" s="54" t="s">
        <v>510</v>
      </c>
      <c r="E53" s="52" t="s">
        <v>33</v>
      </c>
      <c r="F53" s="52" t="s">
        <v>525</v>
      </c>
      <c r="G53" s="52" t="s">
        <v>217</v>
      </c>
      <c r="H53" s="52" t="s">
        <v>65</v>
      </c>
      <c r="I53" s="52" t="s">
        <v>74</v>
      </c>
      <c r="J53" s="51">
        <v>1</v>
      </c>
      <c r="K53" s="50" t="s">
        <v>104</v>
      </c>
      <c r="L53" s="49" t="s">
        <v>219</v>
      </c>
      <c r="M53" s="48" t="s">
        <v>100</v>
      </c>
      <c r="N53" s="88">
        <v>228645595506</v>
      </c>
      <c r="O53" s="88">
        <v>245312683557</v>
      </c>
      <c r="P53" s="51">
        <f t="shared" si="0"/>
        <v>0.93205778107625936</v>
      </c>
      <c r="Q53" s="87" t="s">
        <v>50</v>
      </c>
      <c r="R53" s="87" t="s">
        <v>524</v>
      </c>
      <c r="S53" s="87" t="s">
        <v>520</v>
      </c>
      <c r="T53" s="87"/>
      <c r="U53" s="86"/>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row>
    <row r="54" spans="1:51" s="27" customFormat="1" ht="66" customHeight="1">
      <c r="A54" s="56">
        <v>49</v>
      </c>
      <c r="B54" s="55" t="s">
        <v>210</v>
      </c>
      <c r="C54" s="55" t="s">
        <v>211</v>
      </c>
      <c r="D54" s="54" t="s">
        <v>510</v>
      </c>
      <c r="E54" s="52" t="s">
        <v>33</v>
      </c>
      <c r="F54" s="52" t="s">
        <v>523</v>
      </c>
      <c r="G54" s="53" t="s">
        <v>522</v>
      </c>
      <c r="H54" s="52" t="s">
        <v>65</v>
      </c>
      <c r="I54" s="52" t="s">
        <v>74</v>
      </c>
      <c r="J54" s="51">
        <v>1</v>
      </c>
      <c r="K54" s="50" t="s">
        <v>104</v>
      </c>
      <c r="L54" s="49" t="s">
        <v>219</v>
      </c>
      <c r="M54" s="48" t="s">
        <v>100</v>
      </c>
      <c r="N54" s="88">
        <v>1327643198.05</v>
      </c>
      <c r="O54" s="88">
        <v>1547788866</v>
      </c>
      <c r="P54" s="51">
        <f t="shared" si="0"/>
        <v>0.85776763692652114</v>
      </c>
      <c r="Q54" s="87" t="s">
        <v>50</v>
      </c>
      <c r="R54" s="87" t="s">
        <v>521</v>
      </c>
      <c r="S54" s="87" t="s">
        <v>520</v>
      </c>
      <c r="T54" s="87"/>
      <c r="U54" s="86"/>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row>
    <row r="55" spans="1:51" s="27" customFormat="1" ht="66" customHeight="1">
      <c r="A55" s="56">
        <v>50</v>
      </c>
      <c r="B55" s="55"/>
      <c r="C55" s="55" t="s">
        <v>211</v>
      </c>
      <c r="D55" s="54" t="s">
        <v>510</v>
      </c>
      <c r="E55" s="52" t="s">
        <v>33</v>
      </c>
      <c r="F55" s="52" t="s">
        <v>222</v>
      </c>
      <c r="G55" s="53" t="s">
        <v>519</v>
      </c>
      <c r="H55" s="52" t="s">
        <v>65</v>
      </c>
      <c r="I55" s="52" t="s">
        <v>98</v>
      </c>
      <c r="J55" s="51">
        <v>1</v>
      </c>
      <c r="K55" s="50" t="s">
        <v>421</v>
      </c>
      <c r="L55" s="49" t="s">
        <v>424</v>
      </c>
      <c r="M55" s="48" t="s">
        <v>420</v>
      </c>
      <c r="N55" s="47">
        <v>7970</v>
      </c>
      <c r="O55" s="47">
        <v>7970</v>
      </c>
      <c r="P55" s="51">
        <f t="shared" si="0"/>
        <v>1</v>
      </c>
      <c r="Q55" s="75" t="s">
        <v>51</v>
      </c>
      <c r="R55" s="75" t="s">
        <v>518</v>
      </c>
      <c r="S55" s="75"/>
      <c r="T55" s="75"/>
      <c r="U55" s="74"/>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row>
    <row r="56" spans="1:51" s="27" customFormat="1" ht="66" customHeight="1">
      <c r="A56" s="56">
        <v>51</v>
      </c>
      <c r="B56" s="55"/>
      <c r="C56" s="55" t="s">
        <v>211</v>
      </c>
      <c r="D56" s="54" t="s">
        <v>510</v>
      </c>
      <c r="E56" s="52" t="s">
        <v>34</v>
      </c>
      <c r="F56" s="52" t="s">
        <v>224</v>
      </c>
      <c r="G56" s="53" t="s">
        <v>225</v>
      </c>
      <c r="H56" s="52" t="s">
        <v>65</v>
      </c>
      <c r="I56" s="52" t="s">
        <v>74</v>
      </c>
      <c r="J56" s="51">
        <v>1</v>
      </c>
      <c r="K56" s="50" t="s">
        <v>422</v>
      </c>
      <c r="L56" s="49" t="s">
        <v>423</v>
      </c>
      <c r="M56" s="48" t="s">
        <v>424</v>
      </c>
      <c r="N56" s="47">
        <v>66</v>
      </c>
      <c r="O56" s="47">
        <v>100</v>
      </c>
      <c r="P56" s="51">
        <f t="shared" si="0"/>
        <v>0.66</v>
      </c>
      <c r="Q56" s="75" t="s">
        <v>50</v>
      </c>
      <c r="R56" s="75" t="s">
        <v>517</v>
      </c>
      <c r="S56" s="75"/>
      <c r="T56" s="75"/>
      <c r="U56" s="74"/>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row>
    <row r="57" spans="1:51" s="27" customFormat="1" ht="66" customHeight="1">
      <c r="A57" s="56">
        <v>52</v>
      </c>
      <c r="B57" s="55" t="s">
        <v>516</v>
      </c>
      <c r="C57" s="55" t="s">
        <v>211</v>
      </c>
      <c r="D57" s="54" t="s">
        <v>510</v>
      </c>
      <c r="E57" s="52" t="s">
        <v>34</v>
      </c>
      <c r="F57" s="52" t="s">
        <v>515</v>
      </c>
      <c r="G57" s="53" t="s">
        <v>514</v>
      </c>
      <c r="H57" s="52" t="s">
        <v>65</v>
      </c>
      <c r="I57" s="52" t="s">
        <v>74</v>
      </c>
      <c r="J57" s="51">
        <v>1</v>
      </c>
      <c r="K57" s="50" t="s">
        <v>131</v>
      </c>
      <c r="L57" s="49" t="s">
        <v>59</v>
      </c>
      <c r="M57" s="48" t="s">
        <v>100</v>
      </c>
      <c r="N57" s="47">
        <v>3</v>
      </c>
      <c r="O57" s="47">
        <v>3</v>
      </c>
      <c r="P57" s="51">
        <f t="shared" si="0"/>
        <v>1</v>
      </c>
      <c r="Q57" s="75" t="s">
        <v>51</v>
      </c>
      <c r="R57" s="75" t="s">
        <v>513</v>
      </c>
      <c r="S57" s="75"/>
      <c r="T57" s="75"/>
      <c r="U57" s="74"/>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row>
    <row r="58" spans="1:51" s="27" customFormat="1" ht="66" customHeight="1">
      <c r="A58" s="56">
        <v>53</v>
      </c>
      <c r="B58" s="55" t="s">
        <v>511</v>
      </c>
      <c r="C58" s="55" t="s">
        <v>211</v>
      </c>
      <c r="D58" s="54" t="s">
        <v>510</v>
      </c>
      <c r="E58" s="52" t="s">
        <v>34</v>
      </c>
      <c r="F58" s="52" t="s">
        <v>230</v>
      </c>
      <c r="G58" s="53" t="s">
        <v>232</v>
      </c>
      <c r="H58" s="52" t="s">
        <v>65</v>
      </c>
      <c r="I58" s="52" t="s">
        <v>233</v>
      </c>
      <c r="J58" s="51">
        <v>0.33</v>
      </c>
      <c r="K58" s="50" t="s">
        <v>234</v>
      </c>
      <c r="L58" s="49" t="s">
        <v>235</v>
      </c>
      <c r="M58" s="48" t="s">
        <v>236</v>
      </c>
      <c r="N58" s="76"/>
      <c r="O58" s="76"/>
      <c r="P58" s="51" t="s">
        <v>394</v>
      </c>
      <c r="Q58" s="85"/>
      <c r="R58" s="85" t="s">
        <v>512</v>
      </c>
      <c r="S58" s="85"/>
      <c r="T58" s="85"/>
      <c r="U58" s="84"/>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row>
    <row r="59" spans="1:51" s="27" customFormat="1" ht="66" customHeight="1">
      <c r="A59" s="56">
        <v>54</v>
      </c>
      <c r="B59" s="55" t="s">
        <v>511</v>
      </c>
      <c r="C59" s="55" t="s">
        <v>211</v>
      </c>
      <c r="D59" s="54" t="s">
        <v>510</v>
      </c>
      <c r="E59" s="52" t="s">
        <v>34</v>
      </c>
      <c r="F59" s="52" t="s">
        <v>237</v>
      </c>
      <c r="G59" s="53" t="s">
        <v>238</v>
      </c>
      <c r="H59" s="52" t="s">
        <v>65</v>
      </c>
      <c r="I59" s="52" t="s">
        <v>233</v>
      </c>
      <c r="J59" s="51">
        <v>0.63</v>
      </c>
      <c r="K59" s="50" t="s">
        <v>103</v>
      </c>
      <c r="L59" s="49" t="s">
        <v>239</v>
      </c>
      <c r="M59" s="48" t="s">
        <v>240</v>
      </c>
      <c r="N59" s="47"/>
      <c r="O59" s="47"/>
      <c r="P59" s="51" t="s">
        <v>394</v>
      </c>
      <c r="Q59" s="75"/>
      <c r="R59" s="75"/>
      <c r="S59" s="75"/>
      <c r="T59" s="75"/>
      <c r="U59" s="74"/>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row>
    <row r="60" spans="1:51" s="27" customFormat="1" ht="66" customHeight="1">
      <c r="A60" s="56">
        <v>55</v>
      </c>
      <c r="B60" s="55" t="s">
        <v>511</v>
      </c>
      <c r="C60" s="55" t="s">
        <v>211</v>
      </c>
      <c r="D60" s="54" t="s">
        <v>510</v>
      </c>
      <c r="E60" s="52" t="s">
        <v>34</v>
      </c>
      <c r="F60" s="52" t="s">
        <v>241</v>
      </c>
      <c r="G60" s="53" t="s">
        <v>242</v>
      </c>
      <c r="H60" s="52" t="s">
        <v>65</v>
      </c>
      <c r="I60" s="52" t="s">
        <v>233</v>
      </c>
      <c r="J60" s="51">
        <v>1</v>
      </c>
      <c r="K60" s="50" t="s">
        <v>243</v>
      </c>
      <c r="L60" s="49" t="s">
        <v>244</v>
      </c>
      <c r="M60" s="48" t="s">
        <v>245</v>
      </c>
      <c r="N60" s="47"/>
      <c r="O60" s="47"/>
      <c r="P60" s="51" t="s">
        <v>394</v>
      </c>
      <c r="Q60" s="75"/>
      <c r="R60" s="75"/>
      <c r="S60" s="75"/>
      <c r="T60" s="75"/>
      <c r="U60" s="74"/>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row>
    <row r="61" spans="1:51" s="27" customFormat="1" ht="66" customHeight="1">
      <c r="A61" s="56">
        <v>56</v>
      </c>
      <c r="B61" s="55" t="s">
        <v>511</v>
      </c>
      <c r="C61" s="55" t="s">
        <v>211</v>
      </c>
      <c r="D61" s="54" t="s">
        <v>510</v>
      </c>
      <c r="E61" s="52" t="s">
        <v>34</v>
      </c>
      <c r="F61" s="52" t="s">
        <v>246</v>
      </c>
      <c r="G61" s="53" t="s">
        <v>247</v>
      </c>
      <c r="H61" s="52" t="s">
        <v>65</v>
      </c>
      <c r="I61" s="52" t="s">
        <v>233</v>
      </c>
      <c r="J61" s="51">
        <v>0.33</v>
      </c>
      <c r="K61" s="50" t="s">
        <v>234</v>
      </c>
      <c r="L61" s="49" t="s">
        <v>235</v>
      </c>
      <c r="M61" s="48" t="s">
        <v>236</v>
      </c>
      <c r="N61" s="76"/>
      <c r="O61" s="76"/>
      <c r="P61" s="51" t="s">
        <v>394</v>
      </c>
      <c r="Q61" s="85"/>
      <c r="R61" s="85" t="s">
        <v>512</v>
      </c>
      <c r="S61" s="85"/>
      <c r="T61" s="85"/>
      <c r="U61" s="84"/>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row>
    <row r="62" spans="1:51" s="27" customFormat="1" ht="66" customHeight="1">
      <c r="A62" s="56">
        <v>57</v>
      </c>
      <c r="B62" s="55" t="s">
        <v>511</v>
      </c>
      <c r="C62" s="55" t="s">
        <v>211</v>
      </c>
      <c r="D62" s="54" t="s">
        <v>510</v>
      </c>
      <c r="E62" s="52" t="s">
        <v>34</v>
      </c>
      <c r="F62" s="52" t="s">
        <v>248</v>
      </c>
      <c r="G62" s="53" t="s">
        <v>250</v>
      </c>
      <c r="H62" s="52" t="s">
        <v>65</v>
      </c>
      <c r="I62" s="52" t="s">
        <v>233</v>
      </c>
      <c r="J62" s="51">
        <v>0.63</v>
      </c>
      <c r="K62" s="50" t="s">
        <v>103</v>
      </c>
      <c r="L62" s="49" t="s">
        <v>239</v>
      </c>
      <c r="M62" s="48" t="s">
        <v>240</v>
      </c>
      <c r="N62" s="47"/>
      <c r="O62" s="47"/>
      <c r="P62" s="51" t="s">
        <v>394</v>
      </c>
      <c r="Q62" s="75"/>
      <c r="R62" s="75"/>
      <c r="S62" s="75"/>
      <c r="T62" s="75"/>
      <c r="U62" s="74"/>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row>
    <row r="63" spans="1:51" s="27" customFormat="1" ht="66" customHeight="1">
      <c r="A63" s="56">
        <v>58</v>
      </c>
      <c r="B63" s="55" t="s">
        <v>511</v>
      </c>
      <c r="C63" s="55" t="s">
        <v>211</v>
      </c>
      <c r="D63" s="54" t="s">
        <v>510</v>
      </c>
      <c r="E63" s="52" t="s">
        <v>34</v>
      </c>
      <c r="F63" s="52" t="s">
        <v>249</v>
      </c>
      <c r="G63" s="53" t="s">
        <v>251</v>
      </c>
      <c r="H63" s="52" t="s">
        <v>65</v>
      </c>
      <c r="I63" s="52" t="s">
        <v>233</v>
      </c>
      <c r="J63" s="51">
        <v>1</v>
      </c>
      <c r="K63" s="50" t="s">
        <v>243</v>
      </c>
      <c r="L63" s="49" t="s">
        <v>244</v>
      </c>
      <c r="M63" s="48" t="s">
        <v>245</v>
      </c>
      <c r="N63" s="47"/>
      <c r="O63" s="47"/>
      <c r="P63" s="51" t="s">
        <v>394</v>
      </c>
      <c r="Q63" s="75"/>
      <c r="R63" s="75"/>
      <c r="S63" s="75"/>
      <c r="T63" s="75"/>
      <c r="U63" s="74"/>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row>
    <row r="64" spans="1:51" s="27" customFormat="1" ht="66" customHeight="1">
      <c r="A64" s="56">
        <v>59</v>
      </c>
      <c r="B64" s="55" t="s">
        <v>511</v>
      </c>
      <c r="C64" s="55" t="s">
        <v>211</v>
      </c>
      <c r="D64" s="54" t="s">
        <v>510</v>
      </c>
      <c r="E64" s="52" t="s">
        <v>34</v>
      </c>
      <c r="F64" s="52" t="s">
        <v>252</v>
      </c>
      <c r="G64" s="53" t="s">
        <v>255</v>
      </c>
      <c r="H64" s="52" t="s">
        <v>65</v>
      </c>
      <c r="I64" s="52" t="s">
        <v>233</v>
      </c>
      <c r="J64" s="51">
        <v>0.33</v>
      </c>
      <c r="K64" s="50" t="s">
        <v>234</v>
      </c>
      <c r="L64" s="49" t="s">
        <v>235</v>
      </c>
      <c r="M64" s="48" t="s">
        <v>236</v>
      </c>
      <c r="N64" s="76"/>
      <c r="O64" s="76"/>
      <c r="P64" s="51" t="s">
        <v>394</v>
      </c>
      <c r="Q64" s="85"/>
      <c r="R64" s="85" t="s">
        <v>512</v>
      </c>
      <c r="S64" s="85"/>
      <c r="T64" s="85"/>
      <c r="U64" s="84"/>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row>
    <row r="65" spans="1:51" s="27" customFormat="1" ht="66" customHeight="1">
      <c r="A65" s="56">
        <v>60</v>
      </c>
      <c r="B65" s="55" t="s">
        <v>511</v>
      </c>
      <c r="C65" s="55" t="s">
        <v>211</v>
      </c>
      <c r="D65" s="54" t="s">
        <v>510</v>
      </c>
      <c r="E65" s="52" t="s">
        <v>34</v>
      </c>
      <c r="F65" s="52" t="s">
        <v>253</v>
      </c>
      <c r="G65" s="53" t="s">
        <v>256</v>
      </c>
      <c r="H65" s="52" t="s">
        <v>65</v>
      </c>
      <c r="I65" s="52" t="s">
        <v>233</v>
      </c>
      <c r="J65" s="51">
        <v>0.63</v>
      </c>
      <c r="K65" s="50" t="s">
        <v>103</v>
      </c>
      <c r="L65" s="49" t="s">
        <v>239</v>
      </c>
      <c r="M65" s="48" t="s">
        <v>240</v>
      </c>
      <c r="N65" s="47"/>
      <c r="O65" s="47"/>
      <c r="P65" s="51" t="s">
        <v>394</v>
      </c>
      <c r="Q65" s="75"/>
      <c r="R65" s="75"/>
      <c r="S65" s="75"/>
      <c r="T65" s="75"/>
      <c r="U65" s="74"/>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row>
    <row r="66" spans="1:51" s="27" customFormat="1" ht="66" customHeight="1">
      <c r="A66" s="56">
        <v>61</v>
      </c>
      <c r="B66" s="55" t="s">
        <v>511</v>
      </c>
      <c r="C66" s="55" t="s">
        <v>211</v>
      </c>
      <c r="D66" s="54" t="s">
        <v>510</v>
      </c>
      <c r="E66" s="52" t="s">
        <v>34</v>
      </c>
      <c r="F66" s="52" t="s">
        <v>254</v>
      </c>
      <c r="G66" s="53" t="s">
        <v>257</v>
      </c>
      <c r="H66" s="52" t="s">
        <v>65</v>
      </c>
      <c r="I66" s="52" t="s">
        <v>233</v>
      </c>
      <c r="J66" s="51">
        <v>1</v>
      </c>
      <c r="K66" s="50" t="s">
        <v>243</v>
      </c>
      <c r="L66" s="49" t="s">
        <v>244</v>
      </c>
      <c r="M66" s="48" t="s">
        <v>245</v>
      </c>
      <c r="N66" s="47"/>
      <c r="O66" s="47"/>
      <c r="P66" s="51" t="s">
        <v>394</v>
      </c>
      <c r="Q66" s="75"/>
      <c r="R66" s="75"/>
      <c r="S66" s="75"/>
      <c r="T66" s="75"/>
      <c r="U66" s="74"/>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row>
    <row r="67" spans="1:51" s="27" customFormat="1" ht="66" customHeight="1">
      <c r="A67" s="56">
        <v>62</v>
      </c>
      <c r="B67" s="55"/>
      <c r="C67" s="55" t="s">
        <v>211</v>
      </c>
      <c r="D67" s="54" t="s">
        <v>510</v>
      </c>
      <c r="E67" s="52" t="s">
        <v>33</v>
      </c>
      <c r="F67" s="52" t="s">
        <v>258</v>
      </c>
      <c r="G67" s="53" t="s">
        <v>509</v>
      </c>
      <c r="H67" s="52" t="s">
        <v>65</v>
      </c>
      <c r="I67" s="52" t="s">
        <v>98</v>
      </c>
      <c r="J67" s="51">
        <v>1</v>
      </c>
      <c r="K67" s="50" t="s">
        <v>260</v>
      </c>
      <c r="L67" s="49" t="s">
        <v>261</v>
      </c>
      <c r="M67" s="83">
        <v>1</v>
      </c>
      <c r="N67" s="47">
        <v>4</v>
      </c>
      <c r="O67" s="47">
        <v>4</v>
      </c>
      <c r="P67" s="51">
        <f t="shared" si="0"/>
        <v>1</v>
      </c>
      <c r="Q67" s="75" t="s">
        <v>51</v>
      </c>
      <c r="R67" s="75" t="s">
        <v>508</v>
      </c>
      <c r="S67" s="75"/>
      <c r="T67" s="75"/>
      <c r="U67" s="74"/>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row>
    <row r="68" spans="1:51" s="27" customFormat="1" ht="66" customHeight="1">
      <c r="A68" s="56">
        <v>63</v>
      </c>
      <c r="B68" s="55"/>
      <c r="C68" s="55" t="s">
        <v>503</v>
      </c>
      <c r="D68" s="54" t="s">
        <v>44</v>
      </c>
      <c r="E68" s="52" t="s">
        <v>33</v>
      </c>
      <c r="F68" s="52" t="s">
        <v>507</v>
      </c>
      <c r="G68" s="53" t="s">
        <v>264</v>
      </c>
      <c r="H68" s="52" t="s">
        <v>65</v>
      </c>
      <c r="I68" s="52" t="s">
        <v>407</v>
      </c>
      <c r="J68" s="51">
        <v>0.1</v>
      </c>
      <c r="K68" s="50" t="s">
        <v>265</v>
      </c>
      <c r="L68" s="49" t="s">
        <v>266</v>
      </c>
      <c r="M68" s="48" t="s">
        <v>267</v>
      </c>
      <c r="N68" s="47"/>
      <c r="O68" s="47"/>
      <c r="P68" s="51" t="s">
        <v>394</v>
      </c>
      <c r="Q68" s="52"/>
      <c r="R68" s="75"/>
      <c r="S68" s="47"/>
      <c r="T68" s="47"/>
      <c r="U68" s="82"/>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row>
    <row r="69" spans="1:51" s="27" customFormat="1" ht="66" customHeight="1">
      <c r="A69" s="56">
        <v>64</v>
      </c>
      <c r="B69" s="55"/>
      <c r="C69" s="55" t="s">
        <v>503</v>
      </c>
      <c r="D69" s="54" t="s">
        <v>44</v>
      </c>
      <c r="E69" s="52" t="s">
        <v>33</v>
      </c>
      <c r="F69" s="52" t="s">
        <v>270</v>
      </c>
      <c r="G69" s="53" t="s">
        <v>268</v>
      </c>
      <c r="H69" s="52" t="s">
        <v>65</v>
      </c>
      <c r="I69" s="52" t="s">
        <v>407</v>
      </c>
      <c r="J69" s="51">
        <v>1</v>
      </c>
      <c r="K69" s="50" t="s">
        <v>103</v>
      </c>
      <c r="L69" s="49" t="s">
        <v>269</v>
      </c>
      <c r="M69" s="48" t="s">
        <v>133</v>
      </c>
      <c r="N69" s="47">
        <v>241</v>
      </c>
      <c r="O69" s="47">
        <v>241</v>
      </c>
      <c r="P69" s="51">
        <f>N69/O69</f>
        <v>1</v>
      </c>
      <c r="Q69" s="75" t="s">
        <v>51</v>
      </c>
      <c r="R69" s="75" t="s">
        <v>506</v>
      </c>
      <c r="S69" s="75"/>
      <c r="T69" s="75"/>
      <c r="U69" s="74"/>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row>
    <row r="70" spans="1:51" s="27" customFormat="1" ht="66" customHeight="1">
      <c r="A70" s="56">
        <v>65</v>
      </c>
      <c r="B70" s="55"/>
      <c r="C70" s="55" t="s">
        <v>503</v>
      </c>
      <c r="D70" s="54" t="s">
        <v>44</v>
      </c>
      <c r="E70" s="52" t="s">
        <v>33</v>
      </c>
      <c r="F70" s="52" t="s">
        <v>271</v>
      </c>
      <c r="G70" s="53" t="s">
        <v>272</v>
      </c>
      <c r="H70" s="52" t="s">
        <v>65</v>
      </c>
      <c r="I70" s="52" t="s">
        <v>407</v>
      </c>
      <c r="J70" s="51">
        <v>1</v>
      </c>
      <c r="K70" s="50" t="s">
        <v>103</v>
      </c>
      <c r="L70" s="49" t="s">
        <v>269</v>
      </c>
      <c r="M70" s="48" t="s">
        <v>133</v>
      </c>
      <c r="N70" s="47">
        <v>21</v>
      </c>
      <c r="O70" s="47">
        <v>21</v>
      </c>
      <c r="P70" s="51">
        <f t="shared" ref="P70:P80" si="1">N70/O70</f>
        <v>1</v>
      </c>
      <c r="Q70" s="75" t="s">
        <v>51</v>
      </c>
      <c r="R70" s="75" t="s">
        <v>505</v>
      </c>
      <c r="S70" s="75"/>
      <c r="T70" s="75"/>
      <c r="U70" s="74"/>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row>
    <row r="71" spans="1:51" s="27" customFormat="1" ht="66" customHeight="1">
      <c r="A71" s="56">
        <v>66</v>
      </c>
      <c r="B71" s="55"/>
      <c r="C71" s="55" t="s">
        <v>503</v>
      </c>
      <c r="D71" s="54" t="s">
        <v>44</v>
      </c>
      <c r="E71" s="52" t="s">
        <v>33</v>
      </c>
      <c r="F71" s="52" t="s">
        <v>273</v>
      </c>
      <c r="G71" s="53" t="s">
        <v>274</v>
      </c>
      <c r="H71" s="52" t="s">
        <v>65</v>
      </c>
      <c r="I71" s="52" t="s">
        <v>407</v>
      </c>
      <c r="J71" s="51">
        <v>1</v>
      </c>
      <c r="K71" s="50" t="s">
        <v>103</v>
      </c>
      <c r="L71" s="49" t="s">
        <v>269</v>
      </c>
      <c r="M71" s="48" t="s">
        <v>133</v>
      </c>
      <c r="N71" s="47">
        <v>317</v>
      </c>
      <c r="O71" s="47">
        <v>317</v>
      </c>
      <c r="P71" s="51">
        <f t="shared" si="1"/>
        <v>1</v>
      </c>
      <c r="Q71" s="75" t="s">
        <v>51</v>
      </c>
      <c r="R71" s="75" t="s">
        <v>629</v>
      </c>
      <c r="S71" s="75"/>
      <c r="T71" s="75"/>
      <c r="U71" s="74"/>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row>
    <row r="72" spans="1:51" s="27" customFormat="1" ht="66" customHeight="1">
      <c r="A72" s="56">
        <v>67</v>
      </c>
      <c r="B72" s="55" t="s">
        <v>408</v>
      </c>
      <c r="C72" s="55" t="s">
        <v>503</v>
      </c>
      <c r="D72" s="54" t="s">
        <v>44</v>
      </c>
      <c r="E72" s="52" t="s">
        <v>34</v>
      </c>
      <c r="F72" s="52" t="s">
        <v>275</v>
      </c>
      <c r="G72" s="53" t="s">
        <v>276</v>
      </c>
      <c r="H72" s="52" t="s">
        <v>65</v>
      </c>
      <c r="I72" s="52" t="s">
        <v>407</v>
      </c>
      <c r="J72" s="51">
        <v>1</v>
      </c>
      <c r="K72" s="50" t="s">
        <v>277</v>
      </c>
      <c r="L72" s="49" t="s">
        <v>278</v>
      </c>
      <c r="M72" s="48" t="s">
        <v>279</v>
      </c>
      <c r="N72" s="81">
        <v>174802342</v>
      </c>
      <c r="O72" s="81">
        <v>216675471.5</v>
      </c>
      <c r="P72" s="51">
        <f t="shared" si="1"/>
        <v>0.80674725565325467</v>
      </c>
      <c r="Q72" s="75" t="s">
        <v>51</v>
      </c>
      <c r="R72" s="75" t="s">
        <v>504</v>
      </c>
      <c r="S72" s="75"/>
      <c r="T72" s="75"/>
      <c r="U72" s="74"/>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row>
    <row r="73" spans="1:51" s="27" customFormat="1" ht="66" customHeight="1">
      <c r="A73" s="56">
        <v>68</v>
      </c>
      <c r="B73" s="55" t="s">
        <v>280</v>
      </c>
      <c r="C73" s="55" t="s">
        <v>503</v>
      </c>
      <c r="D73" s="54" t="s">
        <v>44</v>
      </c>
      <c r="E73" s="52" t="s">
        <v>34</v>
      </c>
      <c r="F73" s="52" t="s">
        <v>281</v>
      </c>
      <c r="G73" s="53" t="s">
        <v>287</v>
      </c>
      <c r="H73" s="52" t="s">
        <v>65</v>
      </c>
      <c r="I73" s="52" t="s">
        <v>407</v>
      </c>
      <c r="J73" s="51">
        <v>1</v>
      </c>
      <c r="K73" s="50" t="s">
        <v>282</v>
      </c>
      <c r="L73" s="49" t="s">
        <v>283</v>
      </c>
      <c r="M73" s="48" t="s">
        <v>279</v>
      </c>
      <c r="N73" s="81">
        <v>1325217703.8099999</v>
      </c>
      <c r="O73" s="81">
        <v>27119179566</v>
      </c>
      <c r="P73" s="51">
        <f t="shared" si="1"/>
        <v>4.8866437887061263E-2</v>
      </c>
      <c r="Q73" s="75" t="s">
        <v>49</v>
      </c>
      <c r="R73" s="44" t="s">
        <v>502</v>
      </c>
      <c r="S73" s="77" t="s">
        <v>501</v>
      </c>
      <c r="T73" s="77" t="s">
        <v>500</v>
      </c>
      <c r="U73" s="80" t="s">
        <v>499</v>
      </c>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row>
    <row r="74" spans="1:51" s="27" customFormat="1" ht="66" customHeight="1">
      <c r="A74" s="56">
        <v>69</v>
      </c>
      <c r="B74" s="55"/>
      <c r="C74" s="55" t="s">
        <v>492</v>
      </c>
      <c r="D74" s="54" t="s">
        <v>491</v>
      </c>
      <c r="E74" s="52" t="s">
        <v>34</v>
      </c>
      <c r="F74" s="52" t="s">
        <v>498</v>
      </c>
      <c r="G74" s="53" t="s">
        <v>288</v>
      </c>
      <c r="H74" s="52" t="s">
        <v>65</v>
      </c>
      <c r="I74" s="52" t="s">
        <v>407</v>
      </c>
      <c r="J74" s="51">
        <v>1</v>
      </c>
      <c r="K74" s="50" t="s">
        <v>103</v>
      </c>
      <c r="L74" s="49" t="s">
        <v>269</v>
      </c>
      <c r="M74" s="48" t="s">
        <v>133</v>
      </c>
      <c r="N74" s="47">
        <v>512</v>
      </c>
      <c r="O74" s="47">
        <v>512</v>
      </c>
      <c r="P74" s="51">
        <f t="shared" si="1"/>
        <v>1</v>
      </c>
      <c r="Q74" s="75" t="s">
        <v>51</v>
      </c>
      <c r="R74" s="75" t="s">
        <v>630</v>
      </c>
      <c r="S74" s="75"/>
      <c r="T74" s="75"/>
      <c r="U74" s="74"/>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row>
    <row r="75" spans="1:51" s="27" customFormat="1" ht="66" customHeight="1">
      <c r="A75" s="56">
        <v>70</v>
      </c>
      <c r="B75" s="55"/>
      <c r="C75" s="55" t="s">
        <v>492</v>
      </c>
      <c r="D75" s="54" t="s">
        <v>491</v>
      </c>
      <c r="E75" s="52" t="s">
        <v>34</v>
      </c>
      <c r="F75" s="52" t="s">
        <v>497</v>
      </c>
      <c r="G75" s="53" t="s">
        <v>290</v>
      </c>
      <c r="H75" s="52" t="s">
        <v>65</v>
      </c>
      <c r="I75" s="52" t="s">
        <v>407</v>
      </c>
      <c r="J75" s="51">
        <v>1</v>
      </c>
      <c r="K75" s="50" t="s">
        <v>103</v>
      </c>
      <c r="L75" s="49" t="s">
        <v>269</v>
      </c>
      <c r="M75" s="48" t="s">
        <v>133</v>
      </c>
      <c r="N75" s="79">
        <v>111</v>
      </c>
      <c r="O75" s="79">
        <v>111</v>
      </c>
      <c r="P75" s="51">
        <f t="shared" si="1"/>
        <v>1</v>
      </c>
      <c r="Q75" s="75" t="s">
        <v>51</v>
      </c>
      <c r="R75" s="75" t="s">
        <v>631</v>
      </c>
      <c r="S75" s="75"/>
      <c r="T75" s="75"/>
      <c r="U75" s="74"/>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row>
    <row r="76" spans="1:51" s="27" customFormat="1" ht="66" customHeight="1">
      <c r="A76" s="56">
        <v>71</v>
      </c>
      <c r="B76" s="56" t="s">
        <v>409</v>
      </c>
      <c r="C76" s="55" t="s">
        <v>492</v>
      </c>
      <c r="D76" s="54" t="s">
        <v>491</v>
      </c>
      <c r="E76" s="52" t="s">
        <v>34</v>
      </c>
      <c r="F76" s="52" t="s">
        <v>291</v>
      </c>
      <c r="G76" s="53" t="s">
        <v>410</v>
      </c>
      <c r="H76" s="52" t="s">
        <v>65</v>
      </c>
      <c r="I76" s="52" t="s">
        <v>407</v>
      </c>
      <c r="J76" s="51">
        <v>1</v>
      </c>
      <c r="K76" s="50" t="s">
        <v>103</v>
      </c>
      <c r="L76" s="49" t="s">
        <v>269</v>
      </c>
      <c r="M76" s="48" t="s">
        <v>133</v>
      </c>
      <c r="N76" s="47">
        <v>111</v>
      </c>
      <c r="O76" s="47">
        <v>111</v>
      </c>
      <c r="P76" s="51">
        <f t="shared" si="1"/>
        <v>1</v>
      </c>
      <c r="Q76" s="75" t="s">
        <v>51</v>
      </c>
      <c r="R76" s="75" t="s">
        <v>496</v>
      </c>
      <c r="S76" s="75"/>
      <c r="T76" s="75"/>
      <c r="U76" s="74"/>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row>
    <row r="77" spans="1:51" s="27" customFormat="1" ht="66" customHeight="1">
      <c r="A77" s="56">
        <v>72</v>
      </c>
      <c r="B77" s="55" t="s">
        <v>411</v>
      </c>
      <c r="C77" s="55" t="s">
        <v>492</v>
      </c>
      <c r="D77" s="54" t="s">
        <v>491</v>
      </c>
      <c r="E77" s="52" t="s">
        <v>34</v>
      </c>
      <c r="F77" s="52" t="s">
        <v>495</v>
      </c>
      <c r="G77" s="53" t="s">
        <v>293</v>
      </c>
      <c r="H77" s="52" t="s">
        <v>65</v>
      </c>
      <c r="I77" s="52" t="s">
        <v>407</v>
      </c>
      <c r="J77" s="51">
        <v>1</v>
      </c>
      <c r="K77" s="50" t="s">
        <v>103</v>
      </c>
      <c r="L77" s="49" t="s">
        <v>269</v>
      </c>
      <c r="M77" s="48" t="s">
        <v>133</v>
      </c>
      <c r="N77" s="47">
        <v>78</v>
      </c>
      <c r="O77" s="47">
        <v>78</v>
      </c>
      <c r="P77" s="51">
        <f t="shared" si="1"/>
        <v>1</v>
      </c>
      <c r="Q77" s="75" t="s">
        <v>51</v>
      </c>
      <c r="R77" s="44" t="s">
        <v>494</v>
      </c>
      <c r="S77" s="75"/>
      <c r="T77" s="75"/>
      <c r="U77" s="74"/>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row>
    <row r="78" spans="1:51" s="27" customFormat="1" ht="66" customHeight="1">
      <c r="A78" s="56">
        <v>73</v>
      </c>
      <c r="B78" s="55" t="s">
        <v>294</v>
      </c>
      <c r="C78" s="55" t="s">
        <v>492</v>
      </c>
      <c r="D78" s="54" t="s">
        <v>491</v>
      </c>
      <c r="E78" s="52" t="s">
        <v>34</v>
      </c>
      <c r="F78" s="52" t="s">
        <v>295</v>
      </c>
      <c r="G78" s="53" t="s">
        <v>296</v>
      </c>
      <c r="H78" s="52" t="s">
        <v>65</v>
      </c>
      <c r="I78" s="52" t="s">
        <v>407</v>
      </c>
      <c r="J78" s="51">
        <v>1</v>
      </c>
      <c r="K78" s="50" t="s">
        <v>103</v>
      </c>
      <c r="L78" s="49" t="s">
        <v>269</v>
      </c>
      <c r="M78" s="48" t="s">
        <v>133</v>
      </c>
      <c r="N78" s="47">
        <v>111</v>
      </c>
      <c r="O78" s="47">
        <v>111</v>
      </c>
      <c r="P78" s="51">
        <f t="shared" si="1"/>
        <v>1</v>
      </c>
      <c r="Q78" s="75" t="s">
        <v>51</v>
      </c>
      <c r="R78" s="78" t="s">
        <v>493</v>
      </c>
      <c r="S78" s="75"/>
      <c r="T78" s="75"/>
      <c r="U78" s="74"/>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row>
    <row r="79" spans="1:51" s="27" customFormat="1" ht="66" customHeight="1">
      <c r="A79" s="56">
        <v>74</v>
      </c>
      <c r="B79" s="55" t="s">
        <v>297</v>
      </c>
      <c r="C79" s="55" t="s">
        <v>492</v>
      </c>
      <c r="D79" s="54" t="s">
        <v>491</v>
      </c>
      <c r="E79" s="52" t="s">
        <v>34</v>
      </c>
      <c r="F79" s="52" t="s">
        <v>298</v>
      </c>
      <c r="G79" s="53" t="s">
        <v>299</v>
      </c>
      <c r="H79" s="52" t="s">
        <v>65</v>
      </c>
      <c r="I79" s="52" t="s">
        <v>407</v>
      </c>
      <c r="J79" s="51">
        <v>1</v>
      </c>
      <c r="K79" s="50" t="s">
        <v>103</v>
      </c>
      <c r="L79" s="49" t="s">
        <v>269</v>
      </c>
      <c r="M79" s="48" t="s">
        <v>133</v>
      </c>
      <c r="N79" s="47">
        <v>326</v>
      </c>
      <c r="O79" s="47">
        <v>326</v>
      </c>
      <c r="P79" s="51">
        <f t="shared" si="1"/>
        <v>1</v>
      </c>
      <c r="Q79" s="75" t="s">
        <v>51</v>
      </c>
      <c r="R79" s="75" t="s">
        <v>632</v>
      </c>
      <c r="S79" s="75"/>
      <c r="T79" s="75"/>
      <c r="U79" s="74"/>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row>
    <row r="80" spans="1:51" s="27" customFormat="1" ht="66" customHeight="1">
      <c r="A80" s="56">
        <v>75</v>
      </c>
      <c r="B80" s="55" t="s">
        <v>300</v>
      </c>
      <c r="C80" s="55" t="s">
        <v>492</v>
      </c>
      <c r="D80" s="54" t="s">
        <v>491</v>
      </c>
      <c r="E80" s="52" t="s">
        <v>33</v>
      </c>
      <c r="F80" s="52" t="s">
        <v>490</v>
      </c>
      <c r="G80" s="53" t="s">
        <v>302</v>
      </c>
      <c r="H80" s="52" t="s">
        <v>65</v>
      </c>
      <c r="I80" s="52" t="s">
        <v>404</v>
      </c>
      <c r="J80" s="51">
        <v>1</v>
      </c>
      <c r="K80" s="50" t="s">
        <v>103</v>
      </c>
      <c r="L80" s="49" t="s">
        <v>269</v>
      </c>
      <c r="M80" s="48" t="s">
        <v>133</v>
      </c>
      <c r="N80" s="47">
        <v>25</v>
      </c>
      <c r="O80" s="47">
        <v>47</v>
      </c>
      <c r="P80" s="51">
        <f t="shared" si="1"/>
        <v>0.53191489361702127</v>
      </c>
      <c r="Q80" s="75" t="s">
        <v>50</v>
      </c>
      <c r="R80" s="44" t="s">
        <v>489</v>
      </c>
      <c r="S80" s="77" t="s">
        <v>488</v>
      </c>
      <c r="T80" s="75"/>
      <c r="U80" s="74"/>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row>
    <row r="81" spans="1:51" s="27" customFormat="1" ht="66" customHeight="1">
      <c r="A81" s="56">
        <v>76</v>
      </c>
      <c r="B81" s="54" t="s">
        <v>394</v>
      </c>
      <c r="C81" s="55" t="s">
        <v>303</v>
      </c>
      <c r="D81" s="54" t="s">
        <v>38</v>
      </c>
      <c r="E81" s="52" t="s">
        <v>34</v>
      </c>
      <c r="F81" s="52" t="s">
        <v>487</v>
      </c>
      <c r="G81" s="53" t="s">
        <v>486</v>
      </c>
      <c r="H81" s="52" t="s">
        <v>65</v>
      </c>
      <c r="I81" s="52" t="s">
        <v>393</v>
      </c>
      <c r="J81" s="51">
        <v>1</v>
      </c>
      <c r="K81" s="50" t="s">
        <v>58</v>
      </c>
      <c r="L81" s="49" t="s">
        <v>59</v>
      </c>
      <c r="M81" s="48" t="s">
        <v>306</v>
      </c>
      <c r="N81" s="76">
        <v>21605</v>
      </c>
      <c r="O81" s="76">
        <v>21605</v>
      </c>
      <c r="P81" s="51">
        <v>1</v>
      </c>
      <c r="Q81" s="75" t="s">
        <v>51</v>
      </c>
      <c r="R81" s="75" t="s">
        <v>485</v>
      </c>
      <c r="S81" s="75"/>
      <c r="T81" s="75"/>
      <c r="U81" s="74"/>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row>
    <row r="82" spans="1:51" s="27" customFormat="1" ht="66" customHeight="1">
      <c r="A82" s="56">
        <v>77</v>
      </c>
      <c r="B82" s="54" t="s">
        <v>394</v>
      </c>
      <c r="C82" s="55" t="s">
        <v>303</v>
      </c>
      <c r="D82" s="54" t="s">
        <v>38</v>
      </c>
      <c r="E82" s="52" t="s">
        <v>34</v>
      </c>
      <c r="F82" s="52" t="s">
        <v>484</v>
      </c>
      <c r="G82" s="53" t="s">
        <v>308</v>
      </c>
      <c r="H82" s="52" t="s">
        <v>65</v>
      </c>
      <c r="I82" s="52" t="s">
        <v>393</v>
      </c>
      <c r="J82" s="51">
        <v>1</v>
      </c>
      <c r="K82" s="50" t="s">
        <v>309</v>
      </c>
      <c r="L82" s="49" t="s">
        <v>131</v>
      </c>
      <c r="M82" s="48" t="s">
        <v>396</v>
      </c>
      <c r="N82" s="76">
        <v>60414</v>
      </c>
      <c r="O82" s="47">
        <v>60414</v>
      </c>
      <c r="P82" s="51">
        <v>1</v>
      </c>
      <c r="Q82" s="75" t="s">
        <v>51</v>
      </c>
      <c r="R82" s="75" t="s">
        <v>483</v>
      </c>
      <c r="S82" s="75"/>
      <c r="T82" s="75"/>
      <c r="U82" s="74"/>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row>
    <row r="83" spans="1:51" s="27" customFormat="1" ht="66" customHeight="1">
      <c r="A83" s="56">
        <v>78</v>
      </c>
      <c r="B83" s="54" t="s">
        <v>394</v>
      </c>
      <c r="C83" s="55" t="s">
        <v>303</v>
      </c>
      <c r="D83" s="54" t="s">
        <v>38</v>
      </c>
      <c r="E83" s="52" t="s">
        <v>34</v>
      </c>
      <c r="F83" s="52" t="s">
        <v>482</v>
      </c>
      <c r="G83" s="53" t="s">
        <v>311</v>
      </c>
      <c r="H83" s="52" t="s">
        <v>65</v>
      </c>
      <c r="I83" s="52" t="s">
        <v>393</v>
      </c>
      <c r="J83" s="51">
        <v>1</v>
      </c>
      <c r="K83" s="50" t="s">
        <v>58</v>
      </c>
      <c r="L83" s="49" t="s">
        <v>59</v>
      </c>
      <c r="M83" s="48" t="s">
        <v>306</v>
      </c>
      <c r="N83" s="47">
        <v>116</v>
      </c>
      <c r="O83" s="47">
        <v>116</v>
      </c>
      <c r="P83" s="51">
        <v>1</v>
      </c>
      <c r="Q83" s="75" t="s">
        <v>51</v>
      </c>
      <c r="R83" s="75" t="s">
        <v>481</v>
      </c>
      <c r="S83" s="75"/>
      <c r="T83" s="75"/>
      <c r="U83" s="74"/>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row>
    <row r="84" spans="1:51" s="27" customFormat="1" ht="66" customHeight="1">
      <c r="A84" s="56">
        <v>79</v>
      </c>
      <c r="B84" s="54" t="s">
        <v>394</v>
      </c>
      <c r="C84" s="55" t="s">
        <v>303</v>
      </c>
      <c r="D84" s="54" t="s">
        <v>38</v>
      </c>
      <c r="E84" s="52" t="s">
        <v>34</v>
      </c>
      <c r="F84" s="52" t="s">
        <v>480</v>
      </c>
      <c r="G84" s="53" t="s">
        <v>313</v>
      </c>
      <c r="H84" s="52" t="s">
        <v>65</v>
      </c>
      <c r="I84" s="52" t="s">
        <v>395</v>
      </c>
      <c r="J84" s="51">
        <v>1</v>
      </c>
      <c r="K84" s="50" t="s">
        <v>58</v>
      </c>
      <c r="L84" s="49" t="s">
        <v>59</v>
      </c>
      <c r="M84" s="48" t="s">
        <v>306</v>
      </c>
      <c r="N84" s="47">
        <v>11496</v>
      </c>
      <c r="O84" s="47">
        <v>11496</v>
      </c>
      <c r="P84" s="51">
        <v>1</v>
      </c>
      <c r="Q84" s="75" t="s">
        <v>51</v>
      </c>
      <c r="R84" s="75" t="s">
        <v>479</v>
      </c>
      <c r="S84" s="75"/>
      <c r="T84" s="75"/>
      <c r="U84" s="74"/>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row>
    <row r="85" spans="1:51" s="27" customFormat="1" ht="66" customHeight="1">
      <c r="A85" s="56">
        <v>80</v>
      </c>
      <c r="B85" s="54" t="s">
        <v>394</v>
      </c>
      <c r="C85" s="55" t="s">
        <v>303</v>
      </c>
      <c r="D85" s="54" t="s">
        <v>38</v>
      </c>
      <c r="E85" s="52" t="s">
        <v>33</v>
      </c>
      <c r="F85" s="52" t="s">
        <v>314</v>
      </c>
      <c r="G85" s="53" t="s">
        <v>315</v>
      </c>
      <c r="H85" s="52" t="s">
        <v>65</v>
      </c>
      <c r="I85" s="52" t="s">
        <v>395</v>
      </c>
      <c r="J85" s="51">
        <v>1</v>
      </c>
      <c r="K85" s="50" t="s">
        <v>58</v>
      </c>
      <c r="L85" s="49" t="s">
        <v>59</v>
      </c>
      <c r="M85" s="48" t="s">
        <v>397</v>
      </c>
      <c r="N85" s="47">
        <v>46</v>
      </c>
      <c r="O85" s="47">
        <v>46</v>
      </c>
      <c r="P85" s="51">
        <v>1</v>
      </c>
      <c r="Q85" s="75" t="s">
        <v>51</v>
      </c>
      <c r="R85" s="75" t="s">
        <v>478</v>
      </c>
      <c r="S85" s="75"/>
      <c r="T85" s="75"/>
      <c r="U85" s="74"/>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row>
    <row r="86" spans="1:51" s="27" customFormat="1" ht="66" customHeight="1">
      <c r="A86" s="56">
        <v>81</v>
      </c>
      <c r="B86" s="55" t="str">
        <f>'[14]E - TRANSFERENCIAS DOCUMENTALES'!$C$7</f>
        <v>Verificar la transferencia de todos (100%) los documentos que deban remitirse  al archivo central en conformidad con las Tablas de Retención Documental  y apoyándose en el INSTRUCTIVO PARA LA ORGANIZACIÓN Y TRANSFERENCIA DE DOCUMENTOS DE ARCHIVO DE GESTIÓN APGDOSGEIT01 para dar cumplimiento a la ley de archivo 594 de 2000 durante el año</v>
      </c>
      <c r="C86" s="55" t="s">
        <v>303</v>
      </c>
      <c r="D86" s="54" t="s">
        <v>38</v>
      </c>
      <c r="E86" s="52" t="s">
        <v>34</v>
      </c>
      <c r="F86" s="52" t="s">
        <v>316</v>
      </c>
      <c r="G86" s="53" t="s">
        <v>317</v>
      </c>
      <c r="H86" s="52" t="s">
        <v>65</v>
      </c>
      <c r="I86" s="52" t="s">
        <v>55</v>
      </c>
      <c r="J86" s="51">
        <v>1</v>
      </c>
      <c r="K86" s="50" t="s">
        <v>58</v>
      </c>
      <c r="L86" s="49" t="s">
        <v>59</v>
      </c>
      <c r="M86" s="48" t="s">
        <v>306</v>
      </c>
      <c r="N86" s="47" t="s">
        <v>394</v>
      </c>
      <c r="O86" s="47" t="s">
        <v>394</v>
      </c>
      <c r="P86" s="51" t="s">
        <v>394</v>
      </c>
      <c r="Q86" s="75"/>
      <c r="R86" s="75" t="s">
        <v>477</v>
      </c>
      <c r="S86" s="75"/>
      <c r="T86" s="75"/>
      <c r="U86" s="74"/>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row>
    <row r="87" spans="1:51" s="27" customFormat="1" ht="66" customHeight="1">
      <c r="A87" s="56">
        <v>82</v>
      </c>
      <c r="B87" s="55" t="str">
        <f>'[15]E - Seguimiento a la Administra'!$C$7</f>
        <v xml:space="preserve">Realizar Seguimiento a la Administración de los Archivos de Gestión del FPS - FCN de todas las dependencias que administran archivos de gestión documental, ejecutando el cronograma establecido de acuerdo al formato “PLAN DE SEGUIMIENTO A LA ADMINISTRACION DE LOS ARCHIVOS DE GESTION” APGDOSGEFO13 y realizando la revisión al manejo y organización de los archivos de gestión conforme a los ítems, diligenciando en el formato “SEGUIMIENTO A LA ADMINISTRACION DE ARCHIVOS DE GESTION” APGDOSGEFO17. para identificar  las dependencias que no administran adecuadamente sus archivos y aplicar medidas correctivas durante cada  semestre. </v>
      </c>
      <c r="C87" s="55" t="s">
        <v>303</v>
      </c>
      <c r="D87" s="54" t="s">
        <v>38</v>
      </c>
      <c r="E87" s="52" t="s">
        <v>34</v>
      </c>
      <c r="F87" s="52" t="s">
        <v>318</v>
      </c>
      <c r="G87" s="53" t="s">
        <v>319</v>
      </c>
      <c r="H87" s="52" t="s">
        <v>65</v>
      </c>
      <c r="I87" s="52" t="s">
        <v>98</v>
      </c>
      <c r="J87" s="51">
        <v>1</v>
      </c>
      <c r="K87" s="50" t="s">
        <v>58</v>
      </c>
      <c r="L87" s="49" t="s">
        <v>59</v>
      </c>
      <c r="M87" s="48" t="s">
        <v>397</v>
      </c>
      <c r="N87" s="47" t="s">
        <v>394</v>
      </c>
      <c r="O87" s="47" t="s">
        <v>394</v>
      </c>
      <c r="P87" s="51" t="s">
        <v>394</v>
      </c>
      <c r="Q87" s="75"/>
      <c r="R87" s="75" t="s">
        <v>476</v>
      </c>
      <c r="S87" s="75"/>
      <c r="T87" s="75"/>
      <c r="U87" s="74"/>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row>
    <row r="88" spans="1:51" s="27" customFormat="1" ht="66" customHeight="1">
      <c r="A88" s="56">
        <v>83</v>
      </c>
      <c r="B88" s="55"/>
      <c r="C88" s="55" t="s">
        <v>303</v>
      </c>
      <c r="D88" s="54" t="s">
        <v>38</v>
      </c>
      <c r="E88" s="52" t="s">
        <v>34</v>
      </c>
      <c r="F88" s="52" t="s">
        <v>475</v>
      </c>
      <c r="G88" s="53" t="s">
        <v>474</v>
      </c>
      <c r="H88" s="52" t="s">
        <v>65</v>
      </c>
      <c r="I88" s="52" t="s">
        <v>395</v>
      </c>
      <c r="J88" s="51">
        <v>1</v>
      </c>
      <c r="K88" s="50" t="s">
        <v>58</v>
      </c>
      <c r="L88" s="49" t="s">
        <v>59</v>
      </c>
      <c r="M88" s="48" t="s">
        <v>306</v>
      </c>
      <c r="N88" s="47">
        <v>1040</v>
      </c>
      <c r="O88" s="47">
        <v>1113</v>
      </c>
      <c r="P88" s="51">
        <v>0.93</v>
      </c>
      <c r="Q88" s="75" t="s">
        <v>50</v>
      </c>
      <c r="R88" s="75" t="s">
        <v>473</v>
      </c>
      <c r="S88" s="75" t="s">
        <v>472</v>
      </c>
      <c r="T88" s="75"/>
      <c r="U88" s="74"/>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row>
    <row r="89" spans="1:51" s="27" customFormat="1" ht="66" customHeight="1">
      <c r="A89" s="56">
        <v>84</v>
      </c>
      <c r="B89" s="55" t="s">
        <v>471</v>
      </c>
      <c r="C89" s="55" t="s">
        <v>458</v>
      </c>
      <c r="D89" s="54" t="s">
        <v>48</v>
      </c>
      <c r="E89" s="52" t="s">
        <v>32</v>
      </c>
      <c r="F89" s="52" t="s">
        <v>470</v>
      </c>
      <c r="G89" s="53" t="s">
        <v>321</v>
      </c>
      <c r="H89" s="52" t="s">
        <v>469</v>
      </c>
      <c r="I89" s="52" t="s">
        <v>392</v>
      </c>
      <c r="J89" s="51" t="s">
        <v>324</v>
      </c>
      <c r="K89" s="50" t="s">
        <v>322</v>
      </c>
      <c r="L89" s="49" t="s">
        <v>323</v>
      </c>
      <c r="M89" s="48">
        <v>0</v>
      </c>
      <c r="N89" s="47">
        <v>0</v>
      </c>
      <c r="O89" s="47">
        <v>1</v>
      </c>
      <c r="P89" s="46">
        <v>1</v>
      </c>
      <c r="Q89" s="65" t="s">
        <v>51</v>
      </c>
      <c r="R89" s="44" t="s">
        <v>468</v>
      </c>
      <c r="S89" s="70"/>
      <c r="T89" s="70"/>
      <c r="U89" s="69"/>
      <c r="V89" s="73"/>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row>
    <row r="90" spans="1:51" s="27" customFormat="1" ht="66" customHeight="1">
      <c r="A90" s="56">
        <v>85</v>
      </c>
      <c r="B90" s="55" t="s">
        <v>467</v>
      </c>
      <c r="C90" s="55" t="s">
        <v>458</v>
      </c>
      <c r="D90" s="54" t="s">
        <v>48</v>
      </c>
      <c r="E90" s="52" t="s">
        <v>34</v>
      </c>
      <c r="F90" s="52" t="s">
        <v>326</v>
      </c>
      <c r="G90" s="53" t="s">
        <v>466</v>
      </c>
      <c r="H90" s="52" t="s">
        <v>65</v>
      </c>
      <c r="I90" s="52" t="s">
        <v>98</v>
      </c>
      <c r="J90" s="51">
        <v>1</v>
      </c>
      <c r="K90" s="50" t="s">
        <v>103</v>
      </c>
      <c r="L90" s="49" t="s">
        <v>328</v>
      </c>
      <c r="M90" s="48" t="s">
        <v>329</v>
      </c>
      <c r="N90" s="47">
        <v>13</v>
      </c>
      <c r="O90" s="47">
        <v>17</v>
      </c>
      <c r="P90" s="46">
        <v>0.76470588235294112</v>
      </c>
      <c r="Q90" s="65" t="s">
        <v>50</v>
      </c>
      <c r="R90" s="44" t="s">
        <v>465</v>
      </c>
      <c r="S90" s="71"/>
      <c r="T90" s="71" t="s">
        <v>464</v>
      </c>
      <c r="U90" s="69"/>
      <c r="V90" s="72"/>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row>
    <row r="91" spans="1:51" s="27" customFormat="1" ht="66" customHeight="1">
      <c r="A91" s="56">
        <v>86</v>
      </c>
      <c r="B91" s="55" t="s">
        <v>330</v>
      </c>
      <c r="C91" s="55" t="s">
        <v>458</v>
      </c>
      <c r="D91" s="54" t="s">
        <v>48</v>
      </c>
      <c r="E91" s="52" t="s">
        <v>34</v>
      </c>
      <c r="F91" s="52" t="s">
        <v>335</v>
      </c>
      <c r="G91" s="53" t="s">
        <v>331</v>
      </c>
      <c r="H91" s="52" t="s">
        <v>65</v>
      </c>
      <c r="I91" s="52" t="s">
        <v>98</v>
      </c>
      <c r="J91" s="51">
        <v>1</v>
      </c>
      <c r="K91" s="50" t="s">
        <v>103</v>
      </c>
      <c r="L91" s="49" t="s">
        <v>328</v>
      </c>
      <c r="M91" s="48" t="s">
        <v>329</v>
      </c>
      <c r="N91" s="47" t="s">
        <v>460</v>
      </c>
      <c r="O91" s="47" t="s">
        <v>460</v>
      </c>
      <c r="P91" s="46" t="s">
        <v>460</v>
      </c>
      <c r="Q91" s="46" t="s">
        <v>460</v>
      </c>
      <c r="R91" s="44" t="s">
        <v>463</v>
      </c>
      <c r="S91" s="71"/>
      <c r="T91" s="70"/>
      <c r="U91" s="69"/>
      <c r="V91" s="72"/>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row>
    <row r="92" spans="1:51" s="27" customFormat="1" ht="66" customHeight="1">
      <c r="A92" s="56">
        <v>87</v>
      </c>
      <c r="B92" s="55"/>
      <c r="C92" s="55" t="s">
        <v>458</v>
      </c>
      <c r="D92" s="54" t="s">
        <v>48</v>
      </c>
      <c r="E92" s="52" t="s">
        <v>33</v>
      </c>
      <c r="F92" s="52" t="s">
        <v>372</v>
      </c>
      <c r="G92" s="53" t="s">
        <v>373</v>
      </c>
      <c r="H92" s="52" t="s">
        <v>65</v>
      </c>
      <c r="I92" s="52" t="s">
        <v>98</v>
      </c>
      <c r="J92" s="51">
        <v>1</v>
      </c>
      <c r="K92" s="50" t="s">
        <v>374</v>
      </c>
      <c r="L92" s="49" t="s">
        <v>375</v>
      </c>
      <c r="M92" s="67" t="s">
        <v>376</v>
      </c>
      <c r="N92" s="47">
        <v>1234</v>
      </c>
      <c r="O92" s="47">
        <v>1308</v>
      </c>
      <c r="P92" s="46">
        <v>0.94342507645259943</v>
      </c>
      <c r="Q92" s="65" t="s">
        <v>51</v>
      </c>
      <c r="R92" s="44" t="s">
        <v>462</v>
      </c>
      <c r="S92" s="70"/>
      <c r="T92" s="70"/>
      <c r="U92" s="69"/>
      <c r="V92" s="72"/>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row>
    <row r="93" spans="1:51" s="27" customFormat="1" ht="66" customHeight="1">
      <c r="A93" s="56">
        <v>88</v>
      </c>
      <c r="B93" s="55" t="s">
        <v>377</v>
      </c>
      <c r="C93" s="55" t="s">
        <v>458</v>
      </c>
      <c r="D93" s="54" t="s">
        <v>48</v>
      </c>
      <c r="E93" s="52" t="s">
        <v>34</v>
      </c>
      <c r="F93" s="52" t="s">
        <v>378</v>
      </c>
      <c r="G93" s="53" t="s">
        <v>379</v>
      </c>
      <c r="H93" s="52" t="s">
        <v>65</v>
      </c>
      <c r="I93" s="52" t="s">
        <v>55</v>
      </c>
      <c r="J93" s="51">
        <v>1</v>
      </c>
      <c r="K93" s="50" t="s">
        <v>380</v>
      </c>
      <c r="L93" s="49" t="s">
        <v>381</v>
      </c>
      <c r="M93" s="67" t="s">
        <v>382</v>
      </c>
      <c r="N93" s="47" t="s">
        <v>394</v>
      </c>
      <c r="O93" s="47" t="s">
        <v>394</v>
      </c>
      <c r="P93" s="46" t="s">
        <v>460</v>
      </c>
      <c r="Q93" s="46" t="s">
        <v>460</v>
      </c>
      <c r="R93" s="44" t="s">
        <v>461</v>
      </c>
      <c r="S93" s="70"/>
      <c r="T93" s="70"/>
      <c r="U93" s="69"/>
      <c r="V93" s="6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row>
    <row r="94" spans="1:51" s="27" customFormat="1" ht="66" customHeight="1">
      <c r="A94" s="56">
        <v>89</v>
      </c>
      <c r="B94" s="55" t="s">
        <v>383</v>
      </c>
      <c r="C94" s="55" t="s">
        <v>458</v>
      </c>
      <c r="D94" s="54" t="s">
        <v>48</v>
      </c>
      <c r="E94" s="52" t="s">
        <v>32</v>
      </c>
      <c r="F94" s="52" t="s">
        <v>384</v>
      </c>
      <c r="G94" s="53" t="s">
        <v>385</v>
      </c>
      <c r="H94" s="52" t="s">
        <v>65</v>
      </c>
      <c r="I94" s="52" t="s">
        <v>55</v>
      </c>
      <c r="J94" s="51">
        <v>1</v>
      </c>
      <c r="K94" s="50" t="s">
        <v>386</v>
      </c>
      <c r="L94" s="49" t="s">
        <v>387</v>
      </c>
      <c r="M94" s="67" t="s">
        <v>388</v>
      </c>
      <c r="N94" s="47" t="s">
        <v>394</v>
      </c>
      <c r="O94" s="47" t="s">
        <v>394</v>
      </c>
      <c r="P94" s="46" t="s">
        <v>460</v>
      </c>
      <c r="Q94" s="47" t="s">
        <v>394</v>
      </c>
      <c r="R94" s="44" t="s">
        <v>459</v>
      </c>
      <c r="S94" s="71"/>
      <c r="T94" s="70"/>
      <c r="U94" s="69"/>
      <c r="V94" s="6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row>
    <row r="95" spans="1:51" s="27" customFormat="1" ht="66" customHeight="1">
      <c r="A95" s="56">
        <v>90</v>
      </c>
      <c r="B95" s="55" t="s">
        <v>389</v>
      </c>
      <c r="C95" s="55" t="s">
        <v>458</v>
      </c>
      <c r="D95" s="54" t="s">
        <v>48</v>
      </c>
      <c r="E95" s="52" t="s">
        <v>34</v>
      </c>
      <c r="F95" s="52" t="s">
        <v>390</v>
      </c>
      <c r="G95" s="53" t="s">
        <v>457</v>
      </c>
      <c r="H95" s="52" t="s">
        <v>65</v>
      </c>
      <c r="I95" s="52" t="s">
        <v>98</v>
      </c>
      <c r="J95" s="51">
        <v>1</v>
      </c>
      <c r="K95" s="50" t="s">
        <v>380</v>
      </c>
      <c r="L95" s="49" t="s">
        <v>381</v>
      </c>
      <c r="M95" s="67" t="s">
        <v>382</v>
      </c>
      <c r="N95" s="47">
        <v>31</v>
      </c>
      <c r="O95" s="47">
        <v>34</v>
      </c>
      <c r="P95" s="66">
        <v>0.91176470588235292</v>
      </c>
      <c r="Q95" s="65" t="s">
        <v>51</v>
      </c>
      <c r="R95" s="44" t="s">
        <v>456</v>
      </c>
      <c r="S95" s="64"/>
      <c r="T95" s="64"/>
      <c r="U95" s="63"/>
      <c r="V95" s="62"/>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row>
    <row r="96" spans="1:51" s="27" customFormat="1" ht="66" customHeight="1">
      <c r="A96" s="56">
        <v>91</v>
      </c>
      <c r="B96" s="55"/>
      <c r="C96" s="55" t="s">
        <v>443</v>
      </c>
      <c r="D96" s="54" t="s">
        <v>35</v>
      </c>
      <c r="E96" s="52" t="s">
        <v>33</v>
      </c>
      <c r="F96" s="52" t="s">
        <v>455</v>
      </c>
      <c r="G96" s="53" t="s">
        <v>454</v>
      </c>
      <c r="H96" s="52" t="s">
        <v>413</v>
      </c>
      <c r="I96" s="52" t="s">
        <v>414</v>
      </c>
      <c r="J96" s="51">
        <v>1</v>
      </c>
      <c r="K96" s="50" t="s">
        <v>338</v>
      </c>
      <c r="L96" s="49" t="s">
        <v>339</v>
      </c>
      <c r="M96" s="48" t="s">
        <v>261</v>
      </c>
      <c r="N96" s="56">
        <v>2</v>
      </c>
      <c r="O96" s="56">
        <v>2</v>
      </c>
      <c r="P96" s="58">
        <v>1</v>
      </c>
      <c r="Q96" s="55" t="s">
        <v>51</v>
      </c>
      <c r="R96" s="55" t="s">
        <v>453</v>
      </c>
      <c r="S96" s="55"/>
      <c r="T96" s="55"/>
      <c r="U96" s="57"/>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row>
    <row r="97" spans="1:51" s="27" customFormat="1" ht="66" customHeight="1">
      <c r="A97" s="56">
        <v>92</v>
      </c>
      <c r="B97" s="55"/>
      <c r="C97" s="55" t="s">
        <v>443</v>
      </c>
      <c r="D97" s="54" t="s">
        <v>35</v>
      </c>
      <c r="E97" s="52" t="s">
        <v>34</v>
      </c>
      <c r="F97" s="52" t="s">
        <v>340</v>
      </c>
      <c r="G97" s="53" t="s">
        <v>341</v>
      </c>
      <c r="H97" s="52" t="s">
        <v>65</v>
      </c>
      <c r="I97" s="52" t="s">
        <v>414</v>
      </c>
      <c r="J97" s="51">
        <v>1</v>
      </c>
      <c r="K97" s="50" t="s">
        <v>338</v>
      </c>
      <c r="L97" s="49" t="s">
        <v>339</v>
      </c>
      <c r="M97" s="48" t="s">
        <v>261</v>
      </c>
      <c r="N97" s="56">
        <v>16</v>
      </c>
      <c r="O97" s="56">
        <v>16</v>
      </c>
      <c r="P97" s="58">
        <f>N97/O97</f>
        <v>1</v>
      </c>
      <c r="Q97" s="55" t="s">
        <v>51</v>
      </c>
      <c r="R97" s="55" t="s">
        <v>452</v>
      </c>
      <c r="S97" s="55"/>
      <c r="T97" s="55"/>
      <c r="U97" s="57"/>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row>
    <row r="98" spans="1:51" s="27" customFormat="1" ht="66" customHeight="1">
      <c r="A98" s="56">
        <v>93</v>
      </c>
      <c r="B98" s="55"/>
      <c r="C98" s="55" t="s">
        <v>443</v>
      </c>
      <c r="D98" s="54" t="s">
        <v>35</v>
      </c>
      <c r="E98" s="52" t="s">
        <v>33</v>
      </c>
      <c r="F98" s="52" t="s">
        <v>342</v>
      </c>
      <c r="G98" s="53" t="s">
        <v>343</v>
      </c>
      <c r="H98" s="52" t="s">
        <v>413</v>
      </c>
      <c r="I98" s="52" t="s">
        <v>414</v>
      </c>
      <c r="J98" s="51">
        <v>1</v>
      </c>
      <c r="K98" s="50" t="s">
        <v>338</v>
      </c>
      <c r="L98" s="49" t="s">
        <v>339</v>
      </c>
      <c r="M98" s="48" t="s">
        <v>261</v>
      </c>
      <c r="N98" s="56">
        <v>3</v>
      </c>
      <c r="O98" s="56">
        <v>3</v>
      </c>
      <c r="P98" s="58">
        <f>N98/O98</f>
        <v>1</v>
      </c>
      <c r="Q98" s="55" t="s">
        <v>51</v>
      </c>
      <c r="R98" s="55" t="s">
        <v>451</v>
      </c>
      <c r="S98" s="55"/>
      <c r="T98" s="55"/>
      <c r="U98" s="57"/>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row>
    <row r="99" spans="1:51" s="27" customFormat="1" ht="66" customHeight="1">
      <c r="A99" s="56">
        <v>94</v>
      </c>
      <c r="B99" s="55"/>
      <c r="C99" s="55" t="s">
        <v>443</v>
      </c>
      <c r="D99" s="54" t="s">
        <v>35</v>
      </c>
      <c r="E99" s="52" t="s">
        <v>33</v>
      </c>
      <c r="F99" s="52" t="s">
        <v>344</v>
      </c>
      <c r="G99" s="53" t="s">
        <v>345</v>
      </c>
      <c r="H99" s="52" t="s">
        <v>65</v>
      </c>
      <c r="I99" s="52" t="s">
        <v>414</v>
      </c>
      <c r="J99" s="51">
        <v>1</v>
      </c>
      <c r="K99" s="50" t="s">
        <v>338</v>
      </c>
      <c r="L99" s="49" t="s">
        <v>339</v>
      </c>
      <c r="M99" s="48" t="s">
        <v>261</v>
      </c>
      <c r="N99" s="56">
        <v>84</v>
      </c>
      <c r="O99" s="56">
        <v>100</v>
      </c>
      <c r="P99" s="58">
        <f>N99/O99</f>
        <v>0.84</v>
      </c>
      <c r="Q99" s="55" t="s">
        <v>50</v>
      </c>
      <c r="R99" s="59" t="s">
        <v>450</v>
      </c>
      <c r="S99" s="61" t="s">
        <v>449</v>
      </c>
      <c r="T99" s="60"/>
      <c r="U99" s="57"/>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row>
    <row r="100" spans="1:51" s="27" customFormat="1" ht="66" customHeight="1">
      <c r="A100" s="56">
        <v>95</v>
      </c>
      <c r="B100" s="55" t="s">
        <v>444</v>
      </c>
      <c r="C100" s="55" t="s">
        <v>443</v>
      </c>
      <c r="D100" s="54" t="s">
        <v>35</v>
      </c>
      <c r="E100" s="52" t="s">
        <v>34</v>
      </c>
      <c r="F100" s="52" t="s">
        <v>347</v>
      </c>
      <c r="G100" s="53" t="s">
        <v>348</v>
      </c>
      <c r="H100" s="52" t="s">
        <v>65</v>
      </c>
      <c r="I100" s="52" t="s">
        <v>415</v>
      </c>
      <c r="J100" s="51">
        <v>1</v>
      </c>
      <c r="K100" s="50" t="s">
        <v>338</v>
      </c>
      <c r="L100" s="49" t="s">
        <v>339</v>
      </c>
      <c r="M100" s="48" t="s">
        <v>261</v>
      </c>
      <c r="N100" s="56">
        <v>129</v>
      </c>
      <c r="O100" s="56">
        <v>288</v>
      </c>
      <c r="P100" s="58">
        <f>N100/O100</f>
        <v>0.44791666666666669</v>
      </c>
      <c r="Q100" s="55" t="s">
        <v>49</v>
      </c>
      <c r="R100" s="59" t="s">
        <v>448</v>
      </c>
      <c r="S100" s="55" t="s">
        <v>447</v>
      </c>
      <c r="T100" s="55"/>
      <c r="U100" s="57"/>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row>
    <row r="101" spans="1:51" s="27" customFormat="1" ht="138.75" customHeight="1">
      <c r="A101" s="56">
        <v>96</v>
      </c>
      <c r="B101" s="55" t="s">
        <v>444</v>
      </c>
      <c r="C101" s="55" t="s">
        <v>443</v>
      </c>
      <c r="D101" s="54" t="s">
        <v>35</v>
      </c>
      <c r="E101" s="52" t="s">
        <v>34</v>
      </c>
      <c r="F101" s="52" t="s">
        <v>349</v>
      </c>
      <c r="G101" s="53" t="s">
        <v>446</v>
      </c>
      <c r="H101" s="52" t="s">
        <v>65</v>
      </c>
      <c r="I101" s="52" t="s">
        <v>392</v>
      </c>
      <c r="J101" s="51">
        <v>1</v>
      </c>
      <c r="K101" s="50" t="s">
        <v>338</v>
      </c>
      <c r="L101" s="49" t="s">
        <v>339</v>
      </c>
      <c r="M101" s="48" t="s">
        <v>261</v>
      </c>
      <c r="N101" s="56">
        <v>1</v>
      </c>
      <c r="O101" s="56">
        <v>1</v>
      </c>
      <c r="P101" s="58">
        <v>1</v>
      </c>
      <c r="Q101" s="55" t="s">
        <v>51</v>
      </c>
      <c r="R101" s="55" t="s">
        <v>445</v>
      </c>
      <c r="S101" s="55"/>
      <c r="T101" s="55"/>
      <c r="U101" s="57"/>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row>
    <row r="102" spans="1:51" s="27" customFormat="1" ht="66" customHeight="1">
      <c r="A102" s="56">
        <v>97</v>
      </c>
      <c r="B102" s="55" t="s">
        <v>444</v>
      </c>
      <c r="C102" s="55" t="s">
        <v>443</v>
      </c>
      <c r="D102" s="54" t="s">
        <v>35</v>
      </c>
      <c r="E102" s="52" t="s">
        <v>34</v>
      </c>
      <c r="F102" s="52" t="s">
        <v>442</v>
      </c>
      <c r="G102" s="53" t="s">
        <v>352</v>
      </c>
      <c r="H102" s="52" t="s">
        <v>65</v>
      </c>
      <c r="I102" s="52" t="s">
        <v>392</v>
      </c>
      <c r="J102" s="51">
        <v>1</v>
      </c>
      <c r="K102" s="50" t="s">
        <v>338</v>
      </c>
      <c r="L102" s="49" t="s">
        <v>339</v>
      </c>
      <c r="M102" s="48" t="s">
        <v>261</v>
      </c>
      <c r="N102" s="56">
        <v>94</v>
      </c>
      <c r="O102" s="56">
        <v>109</v>
      </c>
      <c r="P102" s="58">
        <f>N102/O102</f>
        <v>0.86238532110091748</v>
      </c>
      <c r="Q102" s="55" t="s">
        <v>50</v>
      </c>
      <c r="R102" s="55" t="s">
        <v>441</v>
      </c>
      <c r="S102" s="55" t="s">
        <v>440</v>
      </c>
      <c r="T102" s="55"/>
      <c r="U102" s="57"/>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row>
    <row r="103" spans="1:51" s="27" customFormat="1" ht="66" customHeight="1">
      <c r="A103" s="56">
        <v>98</v>
      </c>
      <c r="B103" s="55" t="s">
        <v>439</v>
      </c>
      <c r="C103" s="55" t="s">
        <v>435</v>
      </c>
      <c r="D103" s="54" t="s">
        <v>434</v>
      </c>
      <c r="E103" s="52" t="s">
        <v>33</v>
      </c>
      <c r="F103" s="52" t="s">
        <v>362</v>
      </c>
      <c r="G103" s="53" t="s">
        <v>363</v>
      </c>
      <c r="H103" s="52" t="s">
        <v>65</v>
      </c>
      <c r="I103" s="52" t="s">
        <v>399</v>
      </c>
      <c r="J103" s="51">
        <v>1</v>
      </c>
      <c r="K103" s="50" t="s">
        <v>356</v>
      </c>
      <c r="L103" s="49" t="s">
        <v>357</v>
      </c>
      <c r="M103" s="48" t="s">
        <v>358</v>
      </c>
      <c r="N103" s="47">
        <v>3</v>
      </c>
      <c r="O103" s="47">
        <v>3</v>
      </c>
      <c r="P103" s="46">
        <f>'[19]INDICADORES GESTION I SM 2021'!P98</f>
        <v>1</v>
      </c>
      <c r="Q103" s="45" t="str">
        <f>'[19]INDICADORES GESTION I SM 2021'!Q98</f>
        <v>Satisfactorio</v>
      </c>
      <c r="R103" s="44" t="s">
        <v>438</v>
      </c>
      <c r="S103" s="44"/>
      <c r="T103" s="44"/>
      <c r="U103" s="43"/>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row>
    <row r="104" spans="1:51" s="27" customFormat="1" ht="66" customHeight="1">
      <c r="A104" s="56">
        <v>99</v>
      </c>
      <c r="B104" s="55" t="s">
        <v>364</v>
      </c>
      <c r="C104" s="55" t="s">
        <v>435</v>
      </c>
      <c r="D104" s="54" t="s">
        <v>434</v>
      </c>
      <c r="E104" s="52" t="s">
        <v>32</v>
      </c>
      <c r="F104" s="52" t="s">
        <v>365</v>
      </c>
      <c r="G104" s="53" t="s">
        <v>366</v>
      </c>
      <c r="H104" s="52" t="s">
        <v>65</v>
      </c>
      <c r="I104" s="52" t="s">
        <v>74</v>
      </c>
      <c r="J104" s="51">
        <v>1</v>
      </c>
      <c r="K104" s="50" t="s">
        <v>356</v>
      </c>
      <c r="L104" s="49" t="s">
        <v>357</v>
      </c>
      <c r="M104" s="48" t="s">
        <v>358</v>
      </c>
      <c r="N104" s="47">
        <v>8</v>
      </c>
      <c r="O104" s="47">
        <v>8</v>
      </c>
      <c r="P104" s="46">
        <v>1</v>
      </c>
      <c r="Q104" s="45" t="s">
        <v>51</v>
      </c>
      <c r="R104" s="44" t="s">
        <v>437</v>
      </c>
      <c r="S104" s="44"/>
      <c r="T104" s="44"/>
      <c r="U104" s="43"/>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row>
    <row r="105" spans="1:51" s="27" customFormat="1" ht="66" customHeight="1">
      <c r="A105" s="56">
        <v>100</v>
      </c>
      <c r="B105" s="55"/>
      <c r="C105" s="55" t="s">
        <v>435</v>
      </c>
      <c r="D105" s="54" t="s">
        <v>434</v>
      </c>
      <c r="E105" s="52" t="s">
        <v>34</v>
      </c>
      <c r="F105" s="52" t="s">
        <v>354</v>
      </c>
      <c r="G105" s="53" t="s">
        <v>355</v>
      </c>
      <c r="H105" s="52" t="s">
        <v>65</v>
      </c>
      <c r="I105" s="52" t="s">
        <v>74</v>
      </c>
      <c r="J105" s="51">
        <v>1</v>
      </c>
      <c r="K105" s="50" t="s">
        <v>356</v>
      </c>
      <c r="L105" s="49" t="s">
        <v>357</v>
      </c>
      <c r="M105" s="48" t="s">
        <v>358</v>
      </c>
      <c r="N105" s="47">
        <v>21</v>
      </c>
      <c r="O105" s="47">
        <v>21</v>
      </c>
      <c r="P105" s="46">
        <f>'[19]INDICADORES GESTION I SM 2021'!P100</f>
        <v>1</v>
      </c>
      <c r="Q105" s="45" t="str">
        <f>'[19]INDICADORES GESTION I SM 2021'!Q100</f>
        <v>Satisfactorio</v>
      </c>
      <c r="R105" s="44" t="s">
        <v>436</v>
      </c>
      <c r="S105" s="44"/>
      <c r="T105" s="44"/>
      <c r="U105" s="43"/>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row>
    <row r="106" spans="1:51" s="27" customFormat="1" ht="66" customHeight="1" thickBot="1">
      <c r="A106" s="42">
        <v>101</v>
      </c>
      <c r="B106" s="41"/>
      <c r="C106" s="41" t="s">
        <v>435</v>
      </c>
      <c r="D106" s="40" t="s">
        <v>434</v>
      </c>
      <c r="E106" s="38" t="s">
        <v>33</v>
      </c>
      <c r="F106" s="38" t="s">
        <v>433</v>
      </c>
      <c r="G106" s="39" t="s">
        <v>360</v>
      </c>
      <c r="H106" s="38" t="s">
        <v>65</v>
      </c>
      <c r="I106" s="38" t="s">
        <v>392</v>
      </c>
      <c r="J106" s="37">
        <v>1</v>
      </c>
      <c r="K106" s="36" t="s">
        <v>356</v>
      </c>
      <c r="L106" s="35" t="s">
        <v>357</v>
      </c>
      <c r="M106" s="34" t="s">
        <v>358</v>
      </c>
      <c r="N106" s="33">
        <v>4</v>
      </c>
      <c r="O106" s="33">
        <v>4</v>
      </c>
      <c r="P106" s="32">
        <v>1</v>
      </c>
      <c r="Q106" s="31" t="s">
        <v>51</v>
      </c>
      <c r="R106" s="30" t="s">
        <v>432</v>
      </c>
      <c r="S106" s="30"/>
      <c r="T106" s="30"/>
      <c r="U106" s="29"/>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row>
    <row r="107" spans="1:51">
      <c r="A107" s="17"/>
      <c r="B107" s="26"/>
      <c r="C107" s="17"/>
      <c r="D107" s="17"/>
      <c r="E107" s="17"/>
      <c r="F107" s="17"/>
      <c r="G107" s="17"/>
      <c r="H107" s="17"/>
      <c r="I107" s="17"/>
      <c r="J107" s="17"/>
      <c r="N107" s="17"/>
      <c r="O107" s="17"/>
      <c r="P107" s="17"/>
      <c r="Q107" s="19"/>
      <c r="R107" s="19"/>
      <c r="S107" s="19"/>
      <c r="T107" s="19"/>
      <c r="U107" s="19"/>
    </row>
    <row r="108" spans="1:51">
      <c r="A108" s="22"/>
      <c r="B108" s="25"/>
      <c r="C108" s="24"/>
      <c r="D108" s="22"/>
      <c r="E108" s="22"/>
      <c r="F108" s="22"/>
      <c r="G108" s="22"/>
      <c r="H108" s="22"/>
      <c r="I108" s="22"/>
      <c r="J108" s="23"/>
      <c r="K108" s="23"/>
      <c r="L108" s="23"/>
      <c r="M108" s="23"/>
      <c r="N108" s="23"/>
      <c r="O108" s="23"/>
      <c r="P108" s="22"/>
      <c r="Q108" s="20"/>
      <c r="R108" s="20"/>
      <c r="S108" s="20"/>
      <c r="T108" s="20"/>
      <c r="U108" s="19"/>
    </row>
    <row r="109" spans="1:51">
      <c r="B109" s="21"/>
      <c r="Q109" s="20"/>
      <c r="R109" s="20"/>
      <c r="S109" s="20"/>
      <c r="T109" s="20"/>
      <c r="U109" s="19"/>
    </row>
    <row r="110" spans="1:51">
      <c r="B110" s="21"/>
      <c r="Q110" s="20"/>
      <c r="R110" s="20"/>
      <c r="S110" s="20"/>
      <c r="T110" s="20"/>
      <c r="U110" s="19"/>
    </row>
    <row r="111" spans="1:51">
      <c r="B111" s="21"/>
      <c r="Q111" s="20"/>
      <c r="R111" s="20"/>
      <c r="S111" s="20"/>
      <c r="T111" s="20"/>
      <c r="U111" s="19"/>
    </row>
    <row r="112" spans="1:51">
      <c r="B112" s="21"/>
      <c r="Q112" s="20"/>
      <c r="R112" s="20"/>
      <c r="S112" s="20"/>
      <c r="T112" s="20"/>
      <c r="U112" s="19"/>
    </row>
    <row r="113" spans="2:21">
      <c r="B113" s="21"/>
      <c r="Q113" s="20"/>
      <c r="R113" s="20"/>
      <c r="S113" s="20"/>
      <c r="T113" s="20"/>
      <c r="U113" s="19"/>
    </row>
    <row r="114" spans="2:21">
      <c r="B114" s="21"/>
      <c r="Q114" s="20"/>
      <c r="R114" s="20"/>
      <c r="S114" s="20"/>
      <c r="T114" s="20"/>
      <c r="U114" s="19"/>
    </row>
    <row r="115" spans="2:21">
      <c r="B115" s="21"/>
      <c r="Q115" s="20"/>
      <c r="R115" s="20"/>
      <c r="S115" s="20"/>
      <c r="T115" s="20"/>
      <c r="U115" s="19"/>
    </row>
    <row r="116" spans="2:21">
      <c r="B116" s="21"/>
      <c r="Q116" s="20"/>
      <c r="R116" s="20"/>
      <c r="S116" s="20"/>
      <c r="T116" s="20"/>
      <c r="U116" s="19"/>
    </row>
    <row r="117" spans="2:21">
      <c r="B117" s="21"/>
      <c r="Q117" s="20"/>
      <c r="R117" s="20"/>
      <c r="S117" s="20"/>
      <c r="T117" s="20"/>
      <c r="U117" s="19"/>
    </row>
    <row r="118" spans="2:21">
      <c r="B118" s="21"/>
      <c r="Q118" s="20"/>
      <c r="R118" s="20"/>
      <c r="S118" s="20"/>
      <c r="T118" s="20"/>
      <c r="U118" s="19"/>
    </row>
    <row r="119" spans="2:21">
      <c r="B119" s="21"/>
      <c r="Q119" s="20"/>
      <c r="R119" s="20"/>
      <c r="S119" s="20"/>
      <c r="T119" s="20"/>
      <c r="U119" s="19"/>
    </row>
    <row r="120" spans="2:21">
      <c r="B120" s="21"/>
      <c r="Q120" s="20"/>
      <c r="R120" s="20"/>
      <c r="S120" s="20"/>
      <c r="T120" s="20"/>
      <c r="U120" s="19"/>
    </row>
    <row r="121" spans="2:21">
      <c r="B121" s="21"/>
      <c r="Q121" s="20"/>
      <c r="R121" s="20"/>
      <c r="S121" s="20"/>
      <c r="T121" s="20"/>
      <c r="U121" s="19"/>
    </row>
    <row r="122" spans="2:21">
      <c r="B122" s="21"/>
      <c r="Q122" s="20"/>
      <c r="R122" s="20"/>
      <c r="S122" s="20"/>
      <c r="T122" s="20"/>
      <c r="U122" s="19"/>
    </row>
    <row r="123" spans="2:21">
      <c r="B123" s="21"/>
      <c r="Q123" s="20"/>
      <c r="R123" s="20"/>
      <c r="S123" s="20"/>
      <c r="T123" s="20"/>
      <c r="U123" s="19"/>
    </row>
    <row r="124" spans="2:21">
      <c r="B124" s="21"/>
      <c r="Q124" s="20"/>
      <c r="R124" s="20"/>
      <c r="S124" s="20"/>
      <c r="T124" s="20"/>
      <c r="U124" s="19"/>
    </row>
    <row r="125" spans="2:21">
      <c r="B125" s="21"/>
      <c r="Q125" s="20"/>
      <c r="R125" s="20"/>
      <c r="S125" s="20"/>
      <c r="T125" s="20"/>
      <c r="U125" s="19"/>
    </row>
    <row r="126" spans="2:21">
      <c r="B126" s="21"/>
      <c r="Q126" s="20"/>
      <c r="R126" s="20"/>
      <c r="S126" s="20"/>
      <c r="T126" s="20"/>
      <c r="U126" s="19"/>
    </row>
    <row r="127" spans="2:21">
      <c r="B127" s="21"/>
      <c r="Q127" s="20"/>
      <c r="R127" s="20"/>
      <c r="S127" s="20"/>
      <c r="T127" s="20"/>
      <c r="U127" s="19"/>
    </row>
    <row r="128" spans="2:21">
      <c r="B128" s="21"/>
      <c r="Q128" s="20"/>
      <c r="R128" s="20"/>
      <c r="S128" s="20"/>
      <c r="T128" s="20"/>
      <c r="U128" s="19"/>
    </row>
    <row r="129" spans="2:21">
      <c r="B129" s="21"/>
      <c r="Q129" s="20"/>
      <c r="R129" s="20"/>
      <c r="S129" s="20"/>
      <c r="T129" s="20"/>
      <c r="U129" s="19"/>
    </row>
    <row r="130" spans="2:21">
      <c r="B130" s="21"/>
      <c r="Q130" s="20"/>
      <c r="R130" s="20"/>
      <c r="S130" s="20"/>
      <c r="T130" s="20"/>
      <c r="U130" s="19"/>
    </row>
    <row r="131" spans="2:21">
      <c r="B131" s="21"/>
      <c r="Q131" s="20"/>
      <c r="R131" s="20"/>
      <c r="S131" s="20"/>
      <c r="T131" s="20"/>
      <c r="U131" s="19"/>
    </row>
    <row r="132" spans="2:21">
      <c r="B132" s="21"/>
      <c r="Q132" s="20"/>
      <c r="R132" s="20"/>
      <c r="S132" s="20"/>
      <c r="T132" s="20"/>
      <c r="U132" s="19"/>
    </row>
    <row r="133" spans="2:21">
      <c r="B133" s="21"/>
      <c r="Q133" s="20"/>
      <c r="R133" s="20"/>
      <c r="S133" s="20"/>
      <c r="T133" s="20"/>
      <c r="U133" s="19"/>
    </row>
    <row r="134" spans="2:21">
      <c r="B134" s="21"/>
      <c r="Q134" s="20"/>
      <c r="R134" s="20"/>
      <c r="S134" s="20"/>
      <c r="T134" s="20"/>
      <c r="U134" s="19"/>
    </row>
    <row r="135" spans="2:21">
      <c r="B135" s="21"/>
      <c r="Q135" s="20"/>
      <c r="R135" s="20"/>
      <c r="S135" s="20"/>
      <c r="T135" s="20"/>
      <c r="U135" s="19"/>
    </row>
    <row r="136" spans="2:21">
      <c r="B136" s="21"/>
      <c r="Q136" s="20"/>
      <c r="R136" s="20"/>
      <c r="S136" s="20"/>
      <c r="T136" s="20"/>
      <c r="U136" s="19"/>
    </row>
    <row r="137" spans="2:21">
      <c r="B137" s="21"/>
      <c r="Q137" s="20"/>
      <c r="R137" s="20"/>
      <c r="S137" s="20"/>
      <c r="T137" s="20"/>
      <c r="U137" s="19"/>
    </row>
    <row r="138" spans="2:21">
      <c r="B138" s="21"/>
      <c r="Q138" s="20"/>
      <c r="R138" s="20"/>
      <c r="S138" s="20"/>
      <c r="T138" s="20"/>
      <c r="U138" s="19"/>
    </row>
    <row r="139" spans="2:21">
      <c r="B139" s="21"/>
      <c r="Q139" s="20"/>
      <c r="R139" s="20"/>
      <c r="S139" s="20"/>
      <c r="T139" s="20"/>
      <c r="U139" s="19"/>
    </row>
    <row r="140" spans="2:21">
      <c r="B140" s="21"/>
      <c r="Q140" s="20"/>
      <c r="R140" s="20"/>
      <c r="S140" s="20"/>
      <c r="T140" s="20"/>
      <c r="U140" s="19"/>
    </row>
    <row r="141" spans="2:21">
      <c r="B141" s="21"/>
      <c r="Q141" s="20"/>
      <c r="R141" s="20"/>
      <c r="S141" s="20"/>
      <c r="T141" s="20"/>
      <c r="U141" s="19"/>
    </row>
    <row r="142" spans="2:21">
      <c r="B142" s="21"/>
      <c r="Q142" s="20"/>
      <c r="R142" s="20"/>
      <c r="S142" s="20"/>
      <c r="T142" s="20"/>
      <c r="U142" s="19"/>
    </row>
    <row r="143" spans="2:21">
      <c r="B143" s="21"/>
      <c r="Q143" s="20"/>
      <c r="R143" s="20"/>
      <c r="S143" s="20"/>
      <c r="T143" s="20"/>
      <c r="U143" s="19"/>
    </row>
    <row r="144" spans="2:21">
      <c r="B144" s="21"/>
      <c r="Q144" s="20"/>
      <c r="R144" s="20"/>
      <c r="S144" s="20"/>
      <c r="T144" s="20"/>
      <c r="U144" s="19"/>
    </row>
    <row r="145" spans="2:21">
      <c r="B145" s="21"/>
      <c r="Q145" s="20"/>
      <c r="R145" s="20"/>
      <c r="S145" s="20"/>
      <c r="T145" s="20"/>
      <c r="U145" s="19"/>
    </row>
    <row r="146" spans="2:21">
      <c r="B146" s="21"/>
      <c r="Q146" s="20"/>
      <c r="R146" s="20"/>
      <c r="S146" s="20"/>
      <c r="T146" s="20"/>
      <c r="U146" s="19"/>
    </row>
    <row r="147" spans="2:21">
      <c r="B147" s="21"/>
      <c r="Q147" s="20"/>
      <c r="R147" s="20"/>
      <c r="S147" s="20"/>
      <c r="T147" s="20"/>
      <c r="U147" s="19"/>
    </row>
    <row r="148" spans="2:21">
      <c r="B148" s="21"/>
      <c r="Q148" s="20"/>
      <c r="R148" s="20"/>
      <c r="S148" s="20"/>
      <c r="T148" s="20"/>
      <c r="U148" s="19"/>
    </row>
    <row r="149" spans="2:21">
      <c r="B149" s="21"/>
      <c r="Q149" s="20"/>
      <c r="R149" s="20"/>
      <c r="S149" s="20"/>
      <c r="T149" s="20"/>
      <c r="U149" s="19"/>
    </row>
    <row r="150" spans="2:21">
      <c r="B150" s="21"/>
      <c r="Q150" s="20"/>
      <c r="R150" s="20"/>
      <c r="S150" s="20"/>
      <c r="T150" s="20"/>
      <c r="U150" s="19"/>
    </row>
    <row r="151" spans="2:21">
      <c r="B151" s="21"/>
      <c r="Q151" s="20"/>
      <c r="R151" s="20"/>
      <c r="S151" s="20"/>
      <c r="T151" s="20"/>
      <c r="U151" s="19"/>
    </row>
    <row r="152" spans="2:21">
      <c r="B152" s="21"/>
      <c r="Q152" s="20"/>
      <c r="R152" s="20"/>
      <c r="S152" s="20"/>
      <c r="T152" s="20"/>
      <c r="U152" s="19"/>
    </row>
    <row r="153" spans="2:21">
      <c r="B153" s="21"/>
      <c r="Q153" s="20"/>
      <c r="R153" s="20"/>
      <c r="S153" s="20"/>
      <c r="T153" s="20"/>
      <c r="U153" s="19"/>
    </row>
    <row r="154" spans="2:21">
      <c r="B154" s="21"/>
      <c r="Q154" s="20"/>
      <c r="R154" s="20"/>
      <c r="S154" s="20"/>
      <c r="T154" s="20"/>
      <c r="U154" s="19"/>
    </row>
    <row r="155" spans="2:21">
      <c r="B155" s="21"/>
      <c r="Q155" s="20"/>
      <c r="R155" s="20"/>
      <c r="S155" s="20"/>
      <c r="T155" s="20"/>
      <c r="U155" s="19"/>
    </row>
    <row r="156" spans="2:21">
      <c r="B156" s="21"/>
      <c r="Q156" s="20"/>
      <c r="R156" s="20"/>
      <c r="S156" s="20"/>
      <c r="T156" s="20"/>
      <c r="U156" s="19"/>
    </row>
    <row r="157" spans="2:21">
      <c r="B157" s="21"/>
      <c r="Q157" s="20"/>
      <c r="R157" s="20"/>
      <c r="S157" s="20"/>
      <c r="T157" s="20"/>
      <c r="U157" s="19"/>
    </row>
    <row r="158" spans="2:21">
      <c r="B158" s="21"/>
      <c r="Q158" s="20"/>
      <c r="R158" s="20"/>
      <c r="S158" s="20"/>
      <c r="T158" s="20"/>
      <c r="U158" s="19"/>
    </row>
    <row r="159" spans="2:21">
      <c r="B159" s="21"/>
      <c r="Q159" s="20"/>
      <c r="R159" s="20"/>
      <c r="S159" s="20"/>
      <c r="T159" s="20"/>
      <c r="U159" s="19"/>
    </row>
    <row r="160" spans="2:21">
      <c r="B160" s="21"/>
      <c r="Q160" s="20"/>
      <c r="R160" s="20"/>
      <c r="S160" s="20"/>
      <c r="T160" s="20"/>
      <c r="U160" s="19"/>
    </row>
    <row r="161" spans="2:21">
      <c r="B161" s="21"/>
      <c r="Q161" s="20"/>
      <c r="R161" s="20"/>
      <c r="S161" s="20"/>
      <c r="T161" s="20"/>
      <c r="U161" s="19"/>
    </row>
    <row r="162" spans="2:21">
      <c r="B162" s="21"/>
      <c r="Q162" s="20"/>
      <c r="R162" s="20"/>
      <c r="S162" s="20"/>
      <c r="T162" s="20"/>
      <c r="U162" s="19"/>
    </row>
    <row r="163" spans="2:21">
      <c r="B163" s="21"/>
      <c r="Q163" s="20"/>
      <c r="R163" s="20"/>
      <c r="S163" s="20"/>
      <c r="T163" s="20"/>
      <c r="U163" s="19"/>
    </row>
    <row r="164" spans="2:21">
      <c r="B164" s="21"/>
      <c r="Q164" s="20"/>
      <c r="R164" s="20"/>
      <c r="S164" s="20"/>
      <c r="T164" s="20"/>
      <c r="U164" s="19"/>
    </row>
    <row r="165" spans="2:21">
      <c r="B165" s="21"/>
      <c r="Q165" s="20"/>
      <c r="R165" s="20"/>
      <c r="S165" s="20"/>
      <c r="T165" s="20"/>
      <c r="U165" s="19"/>
    </row>
    <row r="166" spans="2:21">
      <c r="B166" s="21"/>
      <c r="Q166" s="20"/>
      <c r="R166" s="20"/>
      <c r="S166" s="20"/>
      <c r="T166" s="20"/>
      <c r="U166" s="19"/>
    </row>
    <row r="167" spans="2:21">
      <c r="B167" s="21"/>
      <c r="Q167" s="20"/>
      <c r="R167" s="20"/>
      <c r="S167" s="20"/>
      <c r="T167" s="20"/>
      <c r="U167" s="19"/>
    </row>
    <row r="168" spans="2:21">
      <c r="B168" s="21"/>
      <c r="Q168" s="20"/>
      <c r="R168" s="20"/>
      <c r="S168" s="20"/>
      <c r="T168" s="20"/>
      <c r="U168" s="19"/>
    </row>
    <row r="169" spans="2:21">
      <c r="B169" s="21"/>
      <c r="Q169" s="20"/>
      <c r="R169" s="20"/>
      <c r="S169" s="20"/>
      <c r="T169" s="20"/>
      <c r="U169" s="19"/>
    </row>
    <row r="170" spans="2:21">
      <c r="B170" s="21"/>
      <c r="Q170" s="20"/>
      <c r="R170" s="20"/>
      <c r="S170" s="20"/>
      <c r="T170" s="20"/>
      <c r="U170" s="19"/>
    </row>
    <row r="171" spans="2:21">
      <c r="B171" s="21"/>
      <c r="Q171" s="20"/>
      <c r="R171" s="20"/>
      <c r="S171" s="20"/>
      <c r="T171" s="20"/>
      <c r="U171" s="19"/>
    </row>
    <row r="172" spans="2:21">
      <c r="B172" s="21"/>
      <c r="Q172" s="20"/>
      <c r="R172" s="20"/>
      <c r="S172" s="20"/>
      <c r="T172" s="20"/>
      <c r="U172" s="19"/>
    </row>
    <row r="173" spans="2:21">
      <c r="B173" s="21"/>
      <c r="Q173" s="20"/>
      <c r="R173" s="20"/>
      <c r="S173" s="20"/>
      <c r="T173" s="20"/>
      <c r="U173" s="19"/>
    </row>
    <row r="174" spans="2:21">
      <c r="B174" s="21"/>
      <c r="Q174" s="20"/>
      <c r="R174" s="20"/>
      <c r="S174" s="20"/>
      <c r="T174" s="20"/>
      <c r="U174" s="19"/>
    </row>
    <row r="175" spans="2:21">
      <c r="B175" s="21"/>
      <c r="Q175" s="20"/>
      <c r="R175" s="20"/>
      <c r="S175" s="20"/>
      <c r="T175" s="20"/>
      <c r="U175" s="19"/>
    </row>
    <row r="176" spans="2:21">
      <c r="B176" s="21"/>
      <c r="Q176" s="20"/>
      <c r="R176" s="20"/>
      <c r="S176" s="20"/>
      <c r="T176" s="20"/>
      <c r="U176" s="19"/>
    </row>
    <row r="177" spans="2:21">
      <c r="B177" s="21"/>
      <c r="Q177" s="20"/>
      <c r="R177" s="20"/>
      <c r="S177" s="20"/>
      <c r="T177" s="20"/>
      <c r="U177" s="19"/>
    </row>
    <row r="178" spans="2:21">
      <c r="B178" s="21"/>
      <c r="Q178" s="20"/>
      <c r="R178" s="20"/>
      <c r="S178" s="20"/>
      <c r="T178" s="20"/>
      <c r="U178" s="19"/>
    </row>
    <row r="179" spans="2:21">
      <c r="B179" s="21"/>
      <c r="Q179" s="20"/>
      <c r="R179" s="20"/>
      <c r="S179" s="20"/>
      <c r="T179" s="20"/>
      <c r="U179" s="19"/>
    </row>
    <row r="180" spans="2:21">
      <c r="B180" s="21"/>
      <c r="Q180" s="20"/>
      <c r="R180" s="20"/>
      <c r="S180" s="20"/>
      <c r="T180" s="20"/>
      <c r="U180" s="19"/>
    </row>
    <row r="181" spans="2:21">
      <c r="B181" s="21"/>
      <c r="Q181" s="20"/>
      <c r="R181" s="20"/>
      <c r="S181" s="20"/>
      <c r="T181" s="20"/>
      <c r="U181" s="19"/>
    </row>
    <row r="182" spans="2:21">
      <c r="B182" s="21"/>
      <c r="Q182" s="20"/>
      <c r="R182" s="20"/>
      <c r="S182" s="20"/>
      <c r="T182" s="20"/>
      <c r="U182" s="19"/>
    </row>
    <row r="183" spans="2:21">
      <c r="B183" s="21"/>
      <c r="Q183" s="20"/>
      <c r="R183" s="20"/>
      <c r="S183" s="20"/>
      <c r="T183" s="20"/>
      <c r="U183" s="19"/>
    </row>
    <row r="184" spans="2:21">
      <c r="B184" s="21"/>
      <c r="Q184" s="20"/>
      <c r="R184" s="20"/>
      <c r="S184" s="20"/>
      <c r="T184" s="20"/>
      <c r="U184" s="19"/>
    </row>
    <row r="185" spans="2:21">
      <c r="B185" s="21"/>
      <c r="Q185" s="20"/>
      <c r="R185" s="20"/>
      <c r="S185" s="20"/>
      <c r="T185" s="20"/>
      <c r="U185" s="19"/>
    </row>
    <row r="186" spans="2:21">
      <c r="B186" s="21"/>
      <c r="Q186" s="20"/>
      <c r="R186" s="20"/>
      <c r="S186" s="20"/>
      <c r="T186" s="20"/>
      <c r="U186" s="19"/>
    </row>
    <row r="187" spans="2:21">
      <c r="B187" s="21"/>
      <c r="Q187" s="20"/>
      <c r="R187" s="20"/>
      <c r="S187" s="20"/>
      <c r="T187" s="20"/>
      <c r="U187" s="19"/>
    </row>
    <row r="188" spans="2:21">
      <c r="B188" s="21"/>
      <c r="Q188" s="20"/>
      <c r="R188" s="20"/>
      <c r="S188" s="20"/>
      <c r="T188" s="20"/>
      <c r="U188" s="19"/>
    </row>
    <row r="189" spans="2:21">
      <c r="B189" s="21"/>
      <c r="Q189" s="20"/>
      <c r="R189" s="20"/>
      <c r="S189" s="20"/>
      <c r="T189" s="20"/>
      <c r="U189" s="19"/>
    </row>
    <row r="190" spans="2:21">
      <c r="B190" s="21"/>
      <c r="Q190" s="20"/>
      <c r="R190" s="20"/>
      <c r="S190" s="20"/>
      <c r="T190" s="20"/>
      <c r="U190" s="19"/>
    </row>
    <row r="191" spans="2:21">
      <c r="B191" s="21"/>
      <c r="Q191" s="20"/>
      <c r="R191" s="20"/>
      <c r="S191" s="20"/>
      <c r="T191" s="20"/>
      <c r="U191" s="19"/>
    </row>
    <row r="192" spans="2:21">
      <c r="B192" s="21"/>
      <c r="Q192" s="20"/>
      <c r="R192" s="20"/>
      <c r="S192" s="20"/>
      <c r="T192" s="20"/>
      <c r="U192" s="19"/>
    </row>
    <row r="193" spans="2:21">
      <c r="B193" s="21"/>
      <c r="Q193" s="20"/>
      <c r="R193" s="20"/>
      <c r="S193" s="20"/>
      <c r="T193" s="20"/>
      <c r="U193" s="19"/>
    </row>
    <row r="194" spans="2:21">
      <c r="B194" s="21"/>
      <c r="Q194" s="20"/>
      <c r="R194" s="20"/>
      <c r="S194" s="20"/>
      <c r="T194" s="20"/>
      <c r="U194" s="19"/>
    </row>
    <row r="195" spans="2:21">
      <c r="B195" s="21"/>
      <c r="Q195" s="20"/>
      <c r="R195" s="20"/>
      <c r="S195" s="20"/>
      <c r="T195" s="20"/>
      <c r="U195" s="19"/>
    </row>
    <row r="196" spans="2:21">
      <c r="B196" s="21"/>
      <c r="Q196" s="20"/>
      <c r="R196" s="20"/>
      <c r="S196" s="20"/>
      <c r="T196" s="20"/>
      <c r="U196" s="19"/>
    </row>
    <row r="197" spans="2:21">
      <c r="B197" s="21"/>
      <c r="Q197" s="20"/>
      <c r="R197" s="20"/>
      <c r="S197" s="20"/>
      <c r="T197" s="20"/>
      <c r="U197" s="19"/>
    </row>
    <row r="198" spans="2:21">
      <c r="B198" s="21"/>
      <c r="Q198" s="20"/>
      <c r="R198" s="20"/>
      <c r="S198" s="20"/>
      <c r="T198" s="20"/>
      <c r="U198" s="19"/>
    </row>
    <row r="199" spans="2:21">
      <c r="B199" s="21"/>
      <c r="Q199" s="20"/>
      <c r="R199" s="20"/>
      <c r="S199" s="20"/>
      <c r="T199" s="20"/>
      <c r="U199" s="19"/>
    </row>
    <row r="200" spans="2:21">
      <c r="B200" s="21"/>
      <c r="Q200" s="20"/>
      <c r="R200" s="20"/>
      <c r="S200" s="20"/>
      <c r="T200" s="20"/>
      <c r="U200" s="19"/>
    </row>
    <row r="201" spans="2:21">
      <c r="B201" s="21"/>
      <c r="Q201" s="20"/>
      <c r="R201" s="20"/>
      <c r="S201" s="20"/>
      <c r="T201" s="20"/>
      <c r="U201" s="19"/>
    </row>
    <row r="202" spans="2:21">
      <c r="B202" s="21"/>
      <c r="Q202" s="20"/>
      <c r="R202" s="20"/>
      <c r="S202" s="20"/>
      <c r="T202" s="20"/>
      <c r="U202" s="19"/>
    </row>
    <row r="203" spans="2:21">
      <c r="B203" s="21"/>
      <c r="Q203" s="20"/>
      <c r="R203" s="20"/>
      <c r="S203" s="20"/>
      <c r="T203" s="20"/>
      <c r="U203" s="19"/>
    </row>
    <row r="204" spans="2:21">
      <c r="B204" s="21"/>
      <c r="Q204" s="20"/>
      <c r="R204" s="20"/>
      <c r="S204" s="20"/>
      <c r="T204" s="20"/>
      <c r="U204" s="19"/>
    </row>
    <row r="205" spans="2:21">
      <c r="B205" s="21"/>
      <c r="Q205" s="20"/>
      <c r="R205" s="20"/>
      <c r="S205" s="20"/>
      <c r="T205" s="20"/>
      <c r="U205" s="19"/>
    </row>
    <row r="206" spans="2:21">
      <c r="B206" s="21"/>
      <c r="Q206" s="20"/>
      <c r="R206" s="20"/>
      <c r="S206" s="20"/>
      <c r="T206" s="20"/>
      <c r="U206" s="19"/>
    </row>
    <row r="207" spans="2:21">
      <c r="B207" s="21"/>
      <c r="Q207" s="20"/>
      <c r="R207" s="20"/>
      <c r="S207" s="20"/>
      <c r="T207" s="20"/>
      <c r="U207" s="19"/>
    </row>
    <row r="208" spans="2:21">
      <c r="B208" s="21"/>
      <c r="Q208" s="20"/>
      <c r="R208" s="20"/>
      <c r="S208" s="20"/>
      <c r="T208" s="20"/>
      <c r="U208" s="19"/>
    </row>
    <row r="209" spans="2:21">
      <c r="B209" s="21"/>
      <c r="Q209" s="20"/>
      <c r="R209" s="20"/>
      <c r="S209" s="20"/>
      <c r="T209" s="20"/>
      <c r="U209" s="19"/>
    </row>
    <row r="210" spans="2:21">
      <c r="B210" s="21"/>
      <c r="Q210" s="20"/>
      <c r="R210" s="20"/>
      <c r="S210" s="20"/>
      <c r="T210" s="20"/>
      <c r="U210" s="19"/>
    </row>
    <row r="211" spans="2:21">
      <c r="B211" s="21"/>
      <c r="Q211" s="20"/>
      <c r="R211" s="20"/>
      <c r="S211" s="20"/>
      <c r="T211" s="20"/>
      <c r="U211" s="19"/>
    </row>
    <row r="212" spans="2:21">
      <c r="B212" s="21"/>
      <c r="Q212" s="20"/>
      <c r="R212" s="20"/>
      <c r="S212" s="20"/>
      <c r="T212" s="20"/>
      <c r="U212" s="19"/>
    </row>
    <row r="213" spans="2:21">
      <c r="B213" s="21"/>
      <c r="Q213" s="20"/>
      <c r="R213" s="20"/>
      <c r="S213" s="20"/>
      <c r="T213" s="20"/>
      <c r="U213" s="19"/>
    </row>
    <row r="214" spans="2:21">
      <c r="B214" s="21"/>
      <c r="Q214" s="20"/>
      <c r="R214" s="20"/>
      <c r="S214" s="20"/>
      <c r="T214" s="20"/>
      <c r="U214" s="19"/>
    </row>
    <row r="215" spans="2:21">
      <c r="B215" s="21"/>
      <c r="Q215" s="20"/>
      <c r="R215" s="20"/>
      <c r="S215" s="20"/>
      <c r="T215" s="20"/>
      <c r="U215" s="19"/>
    </row>
    <row r="216" spans="2:21">
      <c r="B216" s="21"/>
      <c r="Q216" s="20"/>
      <c r="R216" s="20"/>
      <c r="S216" s="20"/>
      <c r="T216" s="20"/>
      <c r="U216" s="19"/>
    </row>
    <row r="217" spans="2:21">
      <c r="B217" s="21"/>
      <c r="Q217" s="20"/>
      <c r="R217" s="20"/>
      <c r="S217" s="20"/>
      <c r="T217" s="20"/>
      <c r="U217" s="19"/>
    </row>
    <row r="218" spans="2:21">
      <c r="B218" s="21"/>
      <c r="Q218" s="20"/>
      <c r="R218" s="20"/>
      <c r="S218" s="20"/>
      <c r="T218" s="20"/>
      <c r="U218" s="19"/>
    </row>
    <row r="219" spans="2:21">
      <c r="B219" s="21"/>
      <c r="Q219" s="20"/>
      <c r="R219" s="20"/>
      <c r="S219" s="20"/>
      <c r="T219" s="20"/>
      <c r="U219" s="19"/>
    </row>
    <row r="220" spans="2:21">
      <c r="B220" s="21"/>
      <c r="Q220" s="20"/>
      <c r="R220" s="20"/>
      <c r="S220" s="20"/>
      <c r="T220" s="20"/>
      <c r="U220" s="19"/>
    </row>
    <row r="221" spans="2:21">
      <c r="B221" s="21"/>
      <c r="Q221" s="20"/>
      <c r="R221" s="20"/>
      <c r="S221" s="20"/>
      <c r="T221" s="20"/>
      <c r="U221" s="19"/>
    </row>
    <row r="222" spans="2:21">
      <c r="B222" s="21"/>
      <c r="Q222" s="20"/>
      <c r="R222" s="20"/>
      <c r="S222" s="20"/>
      <c r="T222" s="20"/>
      <c r="U222" s="19"/>
    </row>
    <row r="223" spans="2:21">
      <c r="B223" s="21"/>
      <c r="Q223" s="20"/>
      <c r="R223" s="20"/>
      <c r="S223" s="20"/>
      <c r="T223" s="20"/>
      <c r="U223" s="19"/>
    </row>
    <row r="224" spans="2:21">
      <c r="B224" s="21"/>
      <c r="Q224" s="20"/>
      <c r="R224" s="20"/>
      <c r="S224" s="20"/>
      <c r="T224" s="20"/>
      <c r="U224" s="19"/>
    </row>
    <row r="225" spans="2:21">
      <c r="B225" s="21"/>
      <c r="Q225" s="20"/>
      <c r="R225" s="20"/>
      <c r="S225" s="20"/>
      <c r="T225" s="20"/>
      <c r="U225" s="19"/>
    </row>
    <row r="226" spans="2:21">
      <c r="B226" s="21"/>
      <c r="Q226" s="20"/>
      <c r="R226" s="20"/>
      <c r="S226" s="20"/>
      <c r="T226" s="20"/>
      <c r="U226" s="19"/>
    </row>
    <row r="227" spans="2:21">
      <c r="B227" s="21"/>
      <c r="Q227" s="20"/>
      <c r="R227" s="20"/>
      <c r="S227" s="20"/>
      <c r="T227" s="20"/>
      <c r="U227" s="19"/>
    </row>
    <row r="228" spans="2:21">
      <c r="B228" s="21"/>
      <c r="Q228" s="20"/>
      <c r="R228" s="20"/>
      <c r="S228" s="20"/>
      <c r="T228" s="20"/>
      <c r="U228" s="19"/>
    </row>
    <row r="229" spans="2:21">
      <c r="B229" s="21"/>
      <c r="Q229" s="20"/>
      <c r="R229" s="20"/>
      <c r="S229" s="20"/>
      <c r="T229" s="20"/>
      <c r="U229" s="19"/>
    </row>
    <row r="230" spans="2:21">
      <c r="B230" s="21"/>
      <c r="Q230" s="20"/>
      <c r="R230" s="20"/>
      <c r="S230" s="20"/>
      <c r="T230" s="20"/>
      <c r="U230" s="19"/>
    </row>
    <row r="231" spans="2:21">
      <c r="B231" s="21"/>
      <c r="Q231" s="20"/>
      <c r="R231" s="20"/>
      <c r="S231" s="20"/>
      <c r="T231" s="20"/>
      <c r="U231" s="19"/>
    </row>
    <row r="232" spans="2:21">
      <c r="B232" s="21"/>
      <c r="Q232" s="20"/>
      <c r="R232" s="20"/>
      <c r="S232" s="20"/>
      <c r="T232" s="20"/>
      <c r="U232" s="19"/>
    </row>
    <row r="233" spans="2:21">
      <c r="B233" s="21"/>
      <c r="Q233" s="20"/>
      <c r="R233" s="20"/>
      <c r="S233" s="20"/>
      <c r="T233" s="20"/>
      <c r="U233" s="19"/>
    </row>
    <row r="234" spans="2:21">
      <c r="B234" s="21"/>
      <c r="Q234" s="20"/>
      <c r="R234" s="20"/>
      <c r="S234" s="20"/>
      <c r="T234" s="20"/>
      <c r="U234" s="19"/>
    </row>
    <row r="235" spans="2:21">
      <c r="B235" s="21"/>
      <c r="Q235" s="20"/>
      <c r="R235" s="20"/>
      <c r="S235" s="20"/>
      <c r="T235" s="20"/>
      <c r="U235" s="19"/>
    </row>
    <row r="236" spans="2:21">
      <c r="B236" s="21"/>
      <c r="Q236" s="20"/>
      <c r="R236" s="20"/>
      <c r="S236" s="20"/>
      <c r="T236" s="20"/>
      <c r="U236" s="19"/>
    </row>
    <row r="237" spans="2:21">
      <c r="B237" s="21"/>
      <c r="Q237" s="20"/>
      <c r="R237" s="20"/>
      <c r="S237" s="20"/>
      <c r="T237" s="20"/>
      <c r="U237" s="19"/>
    </row>
    <row r="238" spans="2:21">
      <c r="B238" s="21"/>
      <c r="Q238" s="20"/>
      <c r="R238" s="20"/>
      <c r="S238" s="20"/>
      <c r="T238" s="20"/>
      <c r="U238" s="19"/>
    </row>
    <row r="239" spans="2:21">
      <c r="B239" s="21"/>
      <c r="Q239" s="20"/>
      <c r="R239" s="20"/>
      <c r="S239" s="20"/>
      <c r="T239" s="20"/>
      <c r="U239" s="19"/>
    </row>
    <row r="240" spans="2:21">
      <c r="B240" s="21"/>
      <c r="Q240" s="20"/>
      <c r="R240" s="20"/>
      <c r="S240" s="20"/>
      <c r="T240" s="20"/>
      <c r="U240" s="19"/>
    </row>
    <row r="241" spans="2:21">
      <c r="B241" s="21"/>
      <c r="Q241" s="20"/>
      <c r="R241" s="20"/>
      <c r="S241" s="20"/>
      <c r="T241" s="20"/>
      <c r="U241" s="19"/>
    </row>
    <row r="242" spans="2:21">
      <c r="B242" s="21"/>
      <c r="Q242" s="20"/>
      <c r="R242" s="20"/>
      <c r="S242" s="20"/>
      <c r="T242" s="20"/>
      <c r="U242" s="19"/>
    </row>
    <row r="243" spans="2:21">
      <c r="B243" s="21"/>
      <c r="Q243" s="20"/>
      <c r="R243" s="20"/>
      <c r="S243" s="20"/>
      <c r="T243" s="20"/>
      <c r="U243" s="19"/>
    </row>
    <row r="244" spans="2:21">
      <c r="B244" s="21"/>
      <c r="Q244" s="20"/>
      <c r="R244" s="20"/>
      <c r="S244" s="20"/>
      <c r="T244" s="20"/>
      <c r="U244" s="19"/>
    </row>
    <row r="245" spans="2:21">
      <c r="B245" s="21"/>
      <c r="Q245" s="20"/>
      <c r="R245" s="20"/>
      <c r="S245" s="20"/>
      <c r="T245" s="20"/>
      <c r="U245" s="19"/>
    </row>
    <row r="246" spans="2:21">
      <c r="B246" s="21"/>
      <c r="Q246" s="20"/>
      <c r="R246" s="20"/>
      <c r="S246" s="20"/>
      <c r="T246" s="20"/>
      <c r="U246" s="19"/>
    </row>
    <row r="247" spans="2:21">
      <c r="B247" s="21"/>
      <c r="Q247" s="20"/>
      <c r="R247" s="20"/>
      <c r="S247" s="20"/>
      <c r="T247" s="20"/>
      <c r="U247" s="19"/>
    </row>
    <row r="248" spans="2:21">
      <c r="B248" s="21"/>
      <c r="Q248" s="20"/>
      <c r="R248" s="20"/>
      <c r="S248" s="20"/>
      <c r="T248" s="20"/>
      <c r="U248" s="19"/>
    </row>
    <row r="249" spans="2:21">
      <c r="B249" s="21"/>
      <c r="Q249" s="20"/>
      <c r="R249" s="20"/>
      <c r="S249" s="20"/>
      <c r="T249" s="20"/>
      <c r="U249" s="19"/>
    </row>
    <row r="250" spans="2:21">
      <c r="B250" s="21"/>
      <c r="Q250" s="20"/>
      <c r="R250" s="20"/>
      <c r="S250" s="20"/>
      <c r="T250" s="20"/>
      <c r="U250" s="19"/>
    </row>
    <row r="251" spans="2:21">
      <c r="B251" s="21"/>
      <c r="Q251" s="20"/>
      <c r="R251" s="20"/>
      <c r="S251" s="20"/>
      <c r="T251" s="20"/>
      <c r="U251" s="19"/>
    </row>
    <row r="252" spans="2:21">
      <c r="B252" s="21"/>
      <c r="Q252" s="20"/>
      <c r="R252" s="20"/>
      <c r="S252" s="20"/>
      <c r="T252" s="20"/>
      <c r="U252" s="19"/>
    </row>
    <row r="253" spans="2:21">
      <c r="B253" s="21"/>
      <c r="Q253" s="20"/>
      <c r="R253" s="20"/>
      <c r="S253" s="20"/>
      <c r="T253" s="20"/>
      <c r="U253" s="19"/>
    </row>
    <row r="254" spans="2:21">
      <c r="B254" s="21"/>
      <c r="Q254" s="20"/>
      <c r="R254" s="20"/>
      <c r="S254" s="20"/>
      <c r="T254" s="20"/>
      <c r="U254" s="19"/>
    </row>
    <row r="255" spans="2:21">
      <c r="B255" s="21"/>
      <c r="Q255" s="20"/>
      <c r="R255" s="20"/>
      <c r="S255" s="20"/>
      <c r="T255" s="20"/>
      <c r="U255" s="19"/>
    </row>
    <row r="256" spans="2:21">
      <c r="B256" s="21"/>
      <c r="Q256" s="20"/>
      <c r="R256" s="20"/>
      <c r="S256" s="20"/>
      <c r="T256" s="20"/>
      <c r="U256" s="19"/>
    </row>
    <row r="257" spans="2:21">
      <c r="B257" s="21"/>
      <c r="Q257" s="20"/>
      <c r="R257" s="20"/>
      <c r="S257" s="20"/>
      <c r="T257" s="20"/>
      <c r="U257" s="19"/>
    </row>
    <row r="258" spans="2:21">
      <c r="B258" s="21"/>
      <c r="Q258" s="20"/>
      <c r="R258" s="20"/>
      <c r="S258" s="20"/>
      <c r="T258" s="20"/>
      <c r="U258" s="19"/>
    </row>
    <row r="259" spans="2:21">
      <c r="B259" s="21"/>
      <c r="Q259" s="20"/>
      <c r="R259" s="20"/>
      <c r="S259" s="20"/>
      <c r="T259" s="20"/>
      <c r="U259" s="19"/>
    </row>
    <row r="260" spans="2:21">
      <c r="B260" s="21"/>
      <c r="Q260" s="20"/>
      <c r="R260" s="20"/>
      <c r="S260" s="20"/>
      <c r="T260" s="20"/>
      <c r="U260" s="19"/>
    </row>
    <row r="261" spans="2:21">
      <c r="B261" s="21"/>
      <c r="Q261" s="20"/>
      <c r="R261" s="20"/>
      <c r="S261" s="20"/>
      <c r="T261" s="20"/>
      <c r="U261" s="19"/>
    </row>
    <row r="262" spans="2:21">
      <c r="B262" s="21"/>
      <c r="Q262" s="20"/>
      <c r="R262" s="20"/>
      <c r="S262" s="20"/>
      <c r="T262" s="20"/>
      <c r="U262" s="19"/>
    </row>
    <row r="263" spans="2:21">
      <c r="B263" s="21"/>
      <c r="Q263" s="20"/>
      <c r="R263" s="20"/>
      <c r="S263" s="20"/>
      <c r="T263" s="20"/>
      <c r="U263" s="19"/>
    </row>
    <row r="264" spans="2:21">
      <c r="B264" s="21"/>
      <c r="Q264" s="20"/>
      <c r="R264" s="20"/>
      <c r="S264" s="20"/>
      <c r="T264" s="20"/>
      <c r="U264" s="19"/>
    </row>
    <row r="265" spans="2:21">
      <c r="B265" s="21"/>
      <c r="Q265" s="20"/>
      <c r="R265" s="20"/>
      <c r="S265" s="20"/>
      <c r="T265" s="20"/>
      <c r="U265" s="19"/>
    </row>
    <row r="266" spans="2:21">
      <c r="B266" s="21"/>
      <c r="Q266" s="20"/>
      <c r="R266" s="20"/>
      <c r="S266" s="20"/>
      <c r="T266" s="20"/>
      <c r="U266" s="19"/>
    </row>
    <row r="267" spans="2:21">
      <c r="B267" s="21"/>
      <c r="Q267" s="20"/>
      <c r="R267" s="20"/>
      <c r="S267" s="20"/>
      <c r="T267" s="20"/>
      <c r="U267" s="19"/>
    </row>
    <row r="268" spans="2:21">
      <c r="B268" s="21"/>
      <c r="Q268" s="20"/>
      <c r="R268" s="20"/>
      <c r="S268" s="20"/>
      <c r="T268" s="20"/>
      <c r="U268" s="19"/>
    </row>
    <row r="269" spans="2:21">
      <c r="B269" s="21"/>
      <c r="Q269" s="20"/>
      <c r="R269" s="20"/>
      <c r="S269" s="20"/>
      <c r="T269" s="20"/>
      <c r="U269" s="19"/>
    </row>
    <row r="270" spans="2:21">
      <c r="B270" s="21"/>
      <c r="Q270" s="20"/>
      <c r="R270" s="20"/>
      <c r="S270" s="20"/>
      <c r="T270" s="20"/>
      <c r="U270" s="19"/>
    </row>
    <row r="271" spans="2:21">
      <c r="B271" s="21"/>
      <c r="Q271" s="20"/>
      <c r="R271" s="20"/>
      <c r="S271" s="20"/>
      <c r="T271" s="20"/>
      <c r="U271" s="19"/>
    </row>
    <row r="272" spans="2:21">
      <c r="B272" s="21"/>
      <c r="Q272" s="20"/>
      <c r="R272" s="20"/>
      <c r="S272" s="20"/>
      <c r="T272" s="20"/>
      <c r="U272" s="19"/>
    </row>
    <row r="273" spans="2:21">
      <c r="B273" s="21"/>
      <c r="Q273" s="20"/>
      <c r="R273" s="20"/>
      <c r="S273" s="20"/>
      <c r="T273" s="20"/>
      <c r="U273" s="19"/>
    </row>
    <row r="274" spans="2:21">
      <c r="B274" s="21"/>
      <c r="Q274" s="20"/>
      <c r="R274" s="20"/>
      <c r="S274" s="20"/>
      <c r="T274" s="20"/>
      <c r="U274" s="19"/>
    </row>
    <row r="275" spans="2:21">
      <c r="B275" s="21"/>
      <c r="Q275" s="20"/>
      <c r="R275" s="20"/>
      <c r="S275" s="20"/>
      <c r="T275" s="20"/>
      <c r="U275" s="19"/>
    </row>
    <row r="276" spans="2:21">
      <c r="B276" s="21"/>
      <c r="Q276" s="20"/>
      <c r="R276" s="20"/>
      <c r="S276" s="20"/>
      <c r="T276" s="20"/>
      <c r="U276" s="19"/>
    </row>
    <row r="277" spans="2:21">
      <c r="B277" s="21"/>
      <c r="Q277" s="20"/>
      <c r="R277" s="20"/>
      <c r="S277" s="20"/>
      <c r="T277" s="20"/>
      <c r="U277" s="19"/>
    </row>
    <row r="278" spans="2:21">
      <c r="B278" s="21"/>
      <c r="Q278" s="20"/>
      <c r="R278" s="20"/>
      <c r="S278" s="20"/>
      <c r="T278" s="20"/>
      <c r="U278" s="19"/>
    </row>
    <row r="279" spans="2:21">
      <c r="B279" s="21"/>
      <c r="Q279" s="20"/>
      <c r="R279" s="20"/>
      <c r="S279" s="20"/>
      <c r="T279" s="20"/>
      <c r="U279" s="19"/>
    </row>
    <row r="280" spans="2:21">
      <c r="B280" s="21"/>
      <c r="Q280" s="20"/>
      <c r="R280" s="20"/>
      <c r="S280" s="20"/>
      <c r="T280" s="20"/>
      <c r="U280" s="19"/>
    </row>
    <row r="281" spans="2:21">
      <c r="B281" s="21"/>
      <c r="Q281" s="20"/>
      <c r="R281" s="20"/>
      <c r="S281" s="20"/>
      <c r="T281" s="20"/>
      <c r="U281" s="19"/>
    </row>
    <row r="282" spans="2:21">
      <c r="B282" s="21"/>
      <c r="Q282" s="20"/>
      <c r="R282" s="20"/>
      <c r="S282" s="20"/>
      <c r="T282" s="20"/>
      <c r="U282" s="19"/>
    </row>
    <row r="283" spans="2:21">
      <c r="B283" s="21"/>
      <c r="Q283" s="20"/>
      <c r="R283" s="20"/>
      <c r="S283" s="20"/>
      <c r="T283" s="20"/>
      <c r="U283" s="19"/>
    </row>
    <row r="284" spans="2:21">
      <c r="B284" s="21"/>
      <c r="Q284" s="20"/>
      <c r="R284" s="20"/>
      <c r="S284" s="20"/>
      <c r="T284" s="20"/>
      <c r="U284" s="19"/>
    </row>
    <row r="285" spans="2:21">
      <c r="B285" s="21"/>
      <c r="Q285" s="20"/>
      <c r="R285" s="20"/>
      <c r="S285" s="20"/>
      <c r="T285" s="20"/>
      <c r="U285" s="19"/>
    </row>
    <row r="286" spans="2:21">
      <c r="B286" s="21"/>
      <c r="Q286" s="20"/>
      <c r="R286" s="20"/>
      <c r="S286" s="20"/>
      <c r="T286" s="20"/>
      <c r="U286" s="19"/>
    </row>
    <row r="287" spans="2:21">
      <c r="B287" s="21"/>
      <c r="Q287" s="20"/>
      <c r="R287" s="20"/>
      <c r="S287" s="20"/>
      <c r="T287" s="20"/>
      <c r="U287" s="19"/>
    </row>
    <row r="288" spans="2:21">
      <c r="B288" s="21"/>
      <c r="Q288" s="20"/>
      <c r="R288" s="20"/>
      <c r="S288" s="20"/>
      <c r="T288" s="20"/>
      <c r="U288" s="19"/>
    </row>
    <row r="289" spans="2:21">
      <c r="B289" s="21"/>
      <c r="Q289" s="20"/>
      <c r="R289" s="20"/>
      <c r="S289" s="20"/>
      <c r="T289" s="20"/>
      <c r="U289" s="19"/>
    </row>
    <row r="290" spans="2:21">
      <c r="B290" s="21"/>
      <c r="Q290" s="20"/>
      <c r="R290" s="20"/>
      <c r="S290" s="20"/>
      <c r="T290" s="20"/>
      <c r="U290" s="19"/>
    </row>
    <row r="291" spans="2:21">
      <c r="B291" s="21"/>
      <c r="Q291" s="20"/>
      <c r="R291" s="20"/>
      <c r="S291" s="20"/>
      <c r="T291" s="20"/>
      <c r="U291" s="19"/>
    </row>
    <row r="292" spans="2:21">
      <c r="B292" s="21"/>
      <c r="Q292" s="20"/>
      <c r="R292" s="20"/>
      <c r="S292" s="20"/>
      <c r="T292" s="20"/>
      <c r="U292" s="19"/>
    </row>
    <row r="293" spans="2:21">
      <c r="B293" s="21"/>
      <c r="Q293" s="20"/>
      <c r="R293" s="20"/>
      <c r="S293" s="20"/>
      <c r="T293" s="20"/>
      <c r="U293" s="19"/>
    </row>
    <row r="294" spans="2:21">
      <c r="B294" s="21"/>
      <c r="Q294" s="20"/>
      <c r="R294" s="20"/>
      <c r="S294" s="20"/>
      <c r="T294" s="20"/>
      <c r="U294" s="19"/>
    </row>
    <row r="295" spans="2:21">
      <c r="B295" s="21"/>
      <c r="Q295" s="20"/>
      <c r="R295" s="20"/>
      <c r="S295" s="20"/>
      <c r="T295" s="20"/>
      <c r="U295" s="19"/>
    </row>
    <row r="296" spans="2:21">
      <c r="B296" s="21"/>
      <c r="Q296" s="20"/>
      <c r="R296" s="20"/>
      <c r="S296" s="20"/>
      <c r="T296" s="20"/>
      <c r="U296" s="19"/>
    </row>
    <row r="297" spans="2:21">
      <c r="B297" s="21"/>
      <c r="Q297" s="20"/>
      <c r="R297" s="20"/>
      <c r="S297" s="20"/>
      <c r="T297" s="20"/>
      <c r="U297" s="19"/>
    </row>
    <row r="298" spans="2:21">
      <c r="B298" s="21"/>
      <c r="Q298" s="20"/>
      <c r="R298" s="20"/>
      <c r="S298" s="20"/>
      <c r="T298" s="20"/>
      <c r="U298" s="19"/>
    </row>
    <row r="299" spans="2:21">
      <c r="B299" s="21"/>
      <c r="Q299" s="20"/>
      <c r="R299" s="20"/>
      <c r="S299" s="20"/>
      <c r="T299" s="20"/>
      <c r="U299" s="19"/>
    </row>
    <row r="300" spans="2:21">
      <c r="B300" s="21"/>
      <c r="Q300" s="20"/>
      <c r="R300" s="20"/>
      <c r="S300" s="20"/>
      <c r="T300" s="20"/>
      <c r="U300" s="19"/>
    </row>
    <row r="301" spans="2:21">
      <c r="B301" s="21"/>
      <c r="Q301" s="20"/>
      <c r="R301" s="20"/>
      <c r="S301" s="20"/>
      <c r="T301" s="20"/>
      <c r="U301" s="19"/>
    </row>
    <row r="302" spans="2:21">
      <c r="B302" s="21"/>
      <c r="Q302" s="20"/>
      <c r="R302" s="20"/>
      <c r="S302" s="20"/>
      <c r="T302" s="20"/>
      <c r="U302" s="19"/>
    </row>
    <row r="303" spans="2:21">
      <c r="B303" s="21"/>
      <c r="Q303" s="20"/>
      <c r="R303" s="20"/>
      <c r="S303" s="20"/>
      <c r="T303" s="20"/>
      <c r="U303" s="19"/>
    </row>
    <row r="304" spans="2:21">
      <c r="B304" s="21"/>
      <c r="Q304" s="20"/>
      <c r="R304" s="20"/>
      <c r="S304" s="20"/>
      <c r="T304" s="20"/>
      <c r="U304" s="19"/>
    </row>
    <row r="305" spans="2:21">
      <c r="B305" s="21"/>
      <c r="Q305" s="20"/>
      <c r="R305" s="20"/>
      <c r="S305" s="20"/>
      <c r="T305" s="20"/>
      <c r="U305" s="19"/>
    </row>
    <row r="306" spans="2:21">
      <c r="B306" s="21"/>
      <c r="Q306" s="20"/>
      <c r="R306" s="20"/>
      <c r="S306" s="20"/>
      <c r="T306" s="20"/>
      <c r="U306" s="19"/>
    </row>
    <row r="307" spans="2:21">
      <c r="B307" s="21"/>
      <c r="Q307" s="20"/>
      <c r="R307" s="20"/>
      <c r="S307" s="20"/>
      <c r="T307" s="20"/>
      <c r="U307" s="19"/>
    </row>
    <row r="308" spans="2:21">
      <c r="B308" s="21"/>
      <c r="Q308" s="20"/>
      <c r="R308" s="20"/>
      <c r="S308" s="20"/>
      <c r="T308" s="20"/>
      <c r="U308" s="19"/>
    </row>
    <row r="309" spans="2:21">
      <c r="B309" s="21"/>
      <c r="Q309" s="20"/>
      <c r="R309" s="20"/>
      <c r="S309" s="20"/>
      <c r="T309" s="20"/>
      <c r="U309" s="19"/>
    </row>
    <row r="310" spans="2:21">
      <c r="B310" s="21"/>
      <c r="Q310" s="20"/>
      <c r="R310" s="20"/>
      <c r="S310" s="20"/>
      <c r="T310" s="20"/>
      <c r="U310" s="19"/>
    </row>
    <row r="311" spans="2:21">
      <c r="B311" s="21"/>
      <c r="Q311" s="20"/>
      <c r="R311" s="20"/>
      <c r="S311" s="20"/>
      <c r="T311" s="20"/>
      <c r="U311" s="19"/>
    </row>
    <row r="312" spans="2:21">
      <c r="B312" s="21"/>
      <c r="Q312" s="20"/>
      <c r="R312" s="20"/>
      <c r="S312" s="20"/>
      <c r="T312" s="20"/>
      <c r="U312" s="19"/>
    </row>
    <row r="313" spans="2:21">
      <c r="B313" s="21"/>
      <c r="Q313" s="20"/>
      <c r="R313" s="20"/>
      <c r="S313" s="20"/>
      <c r="T313" s="20"/>
      <c r="U313" s="19"/>
    </row>
    <row r="314" spans="2:21">
      <c r="B314" s="21"/>
      <c r="Q314" s="20"/>
      <c r="R314" s="20"/>
      <c r="S314" s="20"/>
      <c r="T314" s="20"/>
      <c r="U314" s="19"/>
    </row>
    <row r="315" spans="2:21">
      <c r="B315" s="21"/>
      <c r="Q315" s="20"/>
      <c r="R315" s="20"/>
      <c r="S315" s="20"/>
      <c r="T315" s="20"/>
      <c r="U315" s="19"/>
    </row>
    <row r="316" spans="2:21">
      <c r="B316" s="21"/>
      <c r="Q316" s="20"/>
      <c r="R316" s="20"/>
      <c r="S316" s="20"/>
      <c r="T316" s="20"/>
      <c r="U316" s="19"/>
    </row>
    <row r="317" spans="2:21">
      <c r="B317" s="21"/>
      <c r="Q317" s="20"/>
      <c r="R317" s="20"/>
      <c r="S317" s="20"/>
      <c r="T317" s="20"/>
      <c r="U317" s="19"/>
    </row>
    <row r="318" spans="2:21">
      <c r="B318" s="21"/>
      <c r="Q318" s="20"/>
      <c r="R318" s="20"/>
      <c r="S318" s="20"/>
      <c r="T318" s="20"/>
      <c r="U318" s="19"/>
    </row>
    <row r="319" spans="2:21">
      <c r="B319" s="21"/>
      <c r="Q319" s="20"/>
      <c r="R319" s="20"/>
      <c r="S319" s="20"/>
      <c r="T319" s="20"/>
      <c r="U319" s="19"/>
    </row>
    <row r="320" spans="2:21">
      <c r="B320" s="21"/>
      <c r="Q320" s="20"/>
      <c r="R320" s="20"/>
      <c r="S320" s="20"/>
      <c r="T320" s="20"/>
      <c r="U320" s="19"/>
    </row>
    <row r="321" spans="2:21">
      <c r="B321" s="21"/>
      <c r="Q321" s="20"/>
      <c r="R321" s="20"/>
      <c r="S321" s="20"/>
      <c r="T321" s="20"/>
      <c r="U321" s="19"/>
    </row>
    <row r="322" spans="2:21">
      <c r="B322" s="21"/>
      <c r="Q322" s="20"/>
      <c r="R322" s="20"/>
      <c r="S322" s="20"/>
      <c r="T322" s="20"/>
      <c r="U322" s="19"/>
    </row>
    <row r="323" spans="2:21">
      <c r="B323" s="21"/>
      <c r="Q323" s="20"/>
      <c r="R323" s="20"/>
      <c r="S323" s="20"/>
      <c r="T323" s="20"/>
      <c r="U323" s="19"/>
    </row>
    <row r="324" spans="2:21">
      <c r="B324" s="21"/>
      <c r="Q324" s="20"/>
      <c r="R324" s="20"/>
      <c r="S324" s="20"/>
      <c r="T324" s="20"/>
      <c r="U324" s="19"/>
    </row>
    <row r="325" spans="2:21">
      <c r="B325" s="21"/>
      <c r="Q325" s="20"/>
      <c r="R325" s="20"/>
      <c r="S325" s="20"/>
      <c r="T325" s="20"/>
      <c r="U325" s="19"/>
    </row>
    <row r="326" spans="2:21">
      <c r="B326" s="21"/>
      <c r="Q326" s="20"/>
      <c r="R326" s="20"/>
      <c r="S326" s="20"/>
      <c r="T326" s="20"/>
      <c r="U326" s="19"/>
    </row>
    <row r="327" spans="2:21">
      <c r="B327" s="21"/>
      <c r="Q327" s="20"/>
      <c r="R327" s="20"/>
      <c r="S327" s="20"/>
      <c r="T327" s="20"/>
      <c r="U327" s="19"/>
    </row>
    <row r="328" spans="2:21">
      <c r="B328" s="21"/>
      <c r="Q328" s="20"/>
      <c r="R328" s="20"/>
      <c r="S328" s="20"/>
      <c r="T328" s="20"/>
      <c r="U328" s="19"/>
    </row>
    <row r="329" spans="2:21">
      <c r="B329" s="21"/>
      <c r="Q329" s="20"/>
      <c r="R329" s="20"/>
      <c r="S329" s="20"/>
      <c r="T329" s="20"/>
      <c r="U329" s="19"/>
    </row>
    <row r="330" spans="2:21">
      <c r="B330" s="21"/>
      <c r="Q330" s="20"/>
      <c r="R330" s="20"/>
      <c r="S330" s="20"/>
      <c r="T330" s="20"/>
      <c r="U330" s="19"/>
    </row>
    <row r="331" spans="2:21">
      <c r="B331" s="21"/>
      <c r="Q331" s="20"/>
      <c r="R331" s="20"/>
      <c r="S331" s="20"/>
      <c r="T331" s="20"/>
      <c r="U331" s="19"/>
    </row>
    <row r="332" spans="2:21">
      <c r="B332" s="21"/>
      <c r="Q332" s="20"/>
      <c r="R332" s="20"/>
      <c r="S332" s="20"/>
      <c r="T332" s="20"/>
      <c r="U332" s="19"/>
    </row>
    <row r="333" spans="2:21">
      <c r="B333" s="21"/>
      <c r="Q333" s="20"/>
      <c r="R333" s="20"/>
      <c r="S333" s="20"/>
      <c r="T333" s="20"/>
      <c r="U333" s="19"/>
    </row>
    <row r="334" spans="2:21">
      <c r="B334" s="21"/>
      <c r="Q334" s="20"/>
      <c r="R334" s="20"/>
      <c r="S334" s="20"/>
      <c r="T334" s="20"/>
      <c r="U334" s="19"/>
    </row>
    <row r="335" spans="2:21">
      <c r="B335" s="21"/>
      <c r="Q335" s="20"/>
      <c r="R335" s="20"/>
      <c r="S335" s="20"/>
      <c r="T335" s="20"/>
      <c r="U335" s="19"/>
    </row>
    <row r="336" spans="2:21">
      <c r="B336" s="21"/>
      <c r="Q336" s="20"/>
      <c r="R336" s="20"/>
      <c r="S336" s="20"/>
      <c r="T336" s="20"/>
      <c r="U336" s="19"/>
    </row>
    <row r="337" spans="2:21">
      <c r="B337" s="21"/>
      <c r="Q337" s="20"/>
      <c r="R337" s="20"/>
      <c r="S337" s="20"/>
      <c r="T337" s="20"/>
      <c r="U337" s="19"/>
    </row>
    <row r="338" spans="2:21">
      <c r="B338" s="21"/>
      <c r="Q338" s="20"/>
      <c r="R338" s="20"/>
      <c r="S338" s="20"/>
      <c r="T338" s="20"/>
      <c r="U338" s="19"/>
    </row>
    <row r="339" spans="2:21">
      <c r="B339" s="21"/>
      <c r="Q339" s="20"/>
      <c r="R339" s="20"/>
      <c r="S339" s="20"/>
      <c r="T339" s="20"/>
      <c r="U339" s="19"/>
    </row>
    <row r="340" spans="2:21">
      <c r="B340" s="21"/>
      <c r="Q340" s="20"/>
      <c r="R340" s="20"/>
      <c r="S340" s="20"/>
      <c r="T340" s="20"/>
      <c r="U340" s="19"/>
    </row>
    <row r="341" spans="2:21">
      <c r="B341" s="21"/>
      <c r="Q341" s="20"/>
      <c r="R341" s="20"/>
      <c r="S341" s="20"/>
      <c r="T341" s="20"/>
      <c r="U341" s="19"/>
    </row>
    <row r="342" spans="2:21">
      <c r="B342" s="21"/>
      <c r="Q342" s="20"/>
      <c r="R342" s="20"/>
      <c r="S342" s="20"/>
      <c r="T342" s="20"/>
      <c r="U342" s="19"/>
    </row>
    <row r="343" spans="2:21">
      <c r="B343" s="21"/>
      <c r="Q343" s="20"/>
      <c r="R343" s="20"/>
      <c r="S343" s="20"/>
      <c r="T343" s="20"/>
      <c r="U343" s="19"/>
    </row>
    <row r="344" spans="2:21">
      <c r="B344" s="21"/>
      <c r="Q344" s="20"/>
      <c r="R344" s="20"/>
      <c r="S344" s="20"/>
      <c r="T344" s="20"/>
      <c r="U344" s="19"/>
    </row>
    <row r="345" spans="2:21">
      <c r="B345" s="21"/>
      <c r="Q345" s="20"/>
      <c r="R345" s="20"/>
      <c r="S345" s="20"/>
      <c r="T345" s="20"/>
      <c r="U345" s="19"/>
    </row>
    <row r="346" spans="2:21">
      <c r="B346" s="21"/>
      <c r="Q346" s="20"/>
      <c r="R346" s="20"/>
      <c r="S346" s="20"/>
      <c r="T346" s="20"/>
      <c r="U346" s="19"/>
    </row>
    <row r="347" spans="2:21">
      <c r="B347" s="21"/>
      <c r="Q347" s="20"/>
      <c r="R347" s="20"/>
      <c r="S347" s="20"/>
      <c r="T347" s="20"/>
      <c r="U347" s="19"/>
    </row>
    <row r="348" spans="2:21">
      <c r="B348" s="21"/>
      <c r="Q348" s="20"/>
      <c r="R348" s="20"/>
      <c r="S348" s="20"/>
      <c r="T348" s="20"/>
      <c r="U348" s="19"/>
    </row>
    <row r="349" spans="2:21">
      <c r="B349" s="21"/>
      <c r="Q349" s="20"/>
      <c r="R349" s="20"/>
      <c r="S349" s="20"/>
      <c r="T349" s="20"/>
      <c r="U349" s="19"/>
    </row>
    <row r="350" spans="2:21">
      <c r="B350" s="21"/>
      <c r="Q350" s="20"/>
      <c r="R350" s="20"/>
      <c r="S350" s="20"/>
      <c r="T350" s="20"/>
      <c r="U350" s="19"/>
    </row>
    <row r="351" spans="2:21">
      <c r="B351" s="21"/>
      <c r="Q351" s="20"/>
      <c r="R351" s="20"/>
      <c r="S351" s="20"/>
      <c r="T351" s="20"/>
      <c r="U351" s="19"/>
    </row>
    <row r="352" spans="2:21">
      <c r="B352" s="21"/>
      <c r="Q352" s="20"/>
      <c r="R352" s="20"/>
      <c r="S352" s="20"/>
      <c r="T352" s="20"/>
      <c r="U352" s="19"/>
    </row>
    <row r="353" spans="2:21">
      <c r="B353" s="21"/>
      <c r="Q353" s="20"/>
      <c r="R353" s="20"/>
      <c r="S353" s="20"/>
      <c r="T353" s="20"/>
      <c r="U353" s="19"/>
    </row>
    <row r="354" spans="2:21">
      <c r="B354" s="21"/>
      <c r="Q354" s="20"/>
      <c r="R354" s="20"/>
      <c r="S354" s="20"/>
      <c r="T354" s="20"/>
      <c r="U354" s="19"/>
    </row>
    <row r="355" spans="2:21">
      <c r="B355" s="21"/>
      <c r="Q355" s="20"/>
      <c r="R355" s="20"/>
      <c r="S355" s="20"/>
      <c r="T355" s="20"/>
      <c r="U355" s="19"/>
    </row>
    <row r="356" spans="2:21">
      <c r="B356" s="21"/>
      <c r="Q356" s="20"/>
      <c r="R356" s="20"/>
      <c r="S356" s="20"/>
      <c r="T356" s="20"/>
      <c r="U356" s="19"/>
    </row>
    <row r="357" spans="2:21">
      <c r="B357" s="21"/>
      <c r="Q357" s="20"/>
      <c r="R357" s="20"/>
      <c r="S357" s="20"/>
      <c r="T357" s="20"/>
      <c r="U357" s="19"/>
    </row>
    <row r="358" spans="2:21">
      <c r="B358" s="21"/>
      <c r="Q358" s="20"/>
      <c r="R358" s="20"/>
      <c r="S358" s="20"/>
      <c r="T358" s="20"/>
      <c r="U358" s="19"/>
    </row>
    <row r="359" spans="2:21">
      <c r="B359" s="21"/>
      <c r="Q359" s="20"/>
      <c r="R359" s="20"/>
      <c r="S359" s="20"/>
      <c r="T359" s="20"/>
      <c r="U359" s="19"/>
    </row>
    <row r="360" spans="2:21">
      <c r="B360" s="21"/>
      <c r="Q360" s="20"/>
      <c r="R360" s="20"/>
      <c r="S360" s="20"/>
      <c r="T360" s="20"/>
      <c r="U360" s="19"/>
    </row>
    <row r="361" spans="2:21">
      <c r="B361" s="21"/>
      <c r="Q361" s="20"/>
      <c r="R361" s="20"/>
      <c r="S361" s="20"/>
      <c r="T361" s="20"/>
      <c r="U361" s="19"/>
    </row>
    <row r="362" spans="2:21">
      <c r="B362" s="21"/>
      <c r="Q362" s="20"/>
      <c r="R362" s="20"/>
      <c r="S362" s="20"/>
      <c r="T362" s="20"/>
      <c r="U362" s="19"/>
    </row>
    <row r="363" spans="2:21">
      <c r="B363" s="21"/>
      <c r="Q363" s="20"/>
      <c r="R363" s="20"/>
      <c r="S363" s="20"/>
      <c r="T363" s="20"/>
      <c r="U363" s="19"/>
    </row>
    <row r="364" spans="2:21">
      <c r="B364" s="21"/>
      <c r="Q364" s="20"/>
      <c r="R364" s="20"/>
      <c r="S364" s="20"/>
      <c r="T364" s="20"/>
      <c r="U364" s="19"/>
    </row>
    <row r="365" spans="2:21">
      <c r="B365" s="21"/>
      <c r="Q365" s="20"/>
      <c r="R365" s="20"/>
      <c r="S365" s="20"/>
      <c r="T365" s="20"/>
      <c r="U365" s="19"/>
    </row>
    <row r="366" spans="2:21">
      <c r="B366" s="21"/>
      <c r="Q366" s="20"/>
      <c r="R366" s="20"/>
      <c r="S366" s="20"/>
      <c r="T366" s="20"/>
      <c r="U366" s="19"/>
    </row>
    <row r="367" spans="2:21">
      <c r="B367" s="21"/>
      <c r="Q367" s="20"/>
      <c r="R367" s="20"/>
      <c r="S367" s="20"/>
      <c r="T367" s="20"/>
      <c r="U367" s="19"/>
    </row>
    <row r="368" spans="2:21">
      <c r="B368" s="21"/>
      <c r="Q368" s="20"/>
      <c r="R368" s="20"/>
      <c r="S368" s="20"/>
      <c r="T368" s="20"/>
      <c r="U368" s="19"/>
    </row>
    <row r="369" spans="2:21">
      <c r="B369" s="21"/>
      <c r="Q369" s="20"/>
      <c r="R369" s="20"/>
      <c r="S369" s="20"/>
      <c r="T369" s="20"/>
      <c r="U369" s="19"/>
    </row>
    <row r="370" spans="2:21">
      <c r="B370" s="21"/>
      <c r="Q370" s="20"/>
      <c r="R370" s="20"/>
      <c r="S370" s="20"/>
      <c r="T370" s="20"/>
      <c r="U370" s="19"/>
    </row>
    <row r="371" spans="2:21">
      <c r="B371" s="21"/>
      <c r="Q371" s="20"/>
      <c r="R371" s="20"/>
      <c r="S371" s="20"/>
      <c r="T371" s="20"/>
      <c r="U371" s="19"/>
    </row>
    <row r="372" spans="2:21">
      <c r="B372" s="21"/>
      <c r="Q372" s="20"/>
      <c r="R372" s="20"/>
      <c r="S372" s="20"/>
      <c r="T372" s="20"/>
      <c r="U372" s="19"/>
    </row>
    <row r="373" spans="2:21">
      <c r="B373" s="21"/>
      <c r="Q373" s="20"/>
      <c r="R373" s="20"/>
      <c r="S373" s="20"/>
      <c r="T373" s="20"/>
      <c r="U373" s="19"/>
    </row>
    <row r="374" spans="2:21">
      <c r="B374" s="21"/>
      <c r="Q374" s="20"/>
      <c r="R374" s="20"/>
      <c r="S374" s="20"/>
      <c r="T374" s="20"/>
      <c r="U374" s="19"/>
    </row>
    <row r="375" spans="2:21">
      <c r="B375" s="21"/>
      <c r="Q375" s="20"/>
      <c r="R375" s="20"/>
      <c r="S375" s="20"/>
      <c r="T375" s="20"/>
      <c r="U375" s="19"/>
    </row>
    <row r="376" spans="2:21">
      <c r="B376" s="21"/>
      <c r="Q376" s="20"/>
      <c r="R376" s="20"/>
      <c r="S376" s="20"/>
      <c r="T376" s="20"/>
      <c r="U376" s="19"/>
    </row>
    <row r="377" spans="2:21">
      <c r="B377" s="21"/>
      <c r="Q377" s="20"/>
      <c r="R377" s="20"/>
      <c r="S377" s="20"/>
      <c r="T377" s="20"/>
      <c r="U377" s="19"/>
    </row>
    <row r="378" spans="2:21">
      <c r="B378" s="21"/>
      <c r="Q378" s="20"/>
      <c r="R378" s="20"/>
      <c r="S378" s="20"/>
      <c r="T378" s="20"/>
      <c r="U378" s="19"/>
    </row>
    <row r="379" spans="2:21">
      <c r="B379" s="21"/>
      <c r="Q379" s="20"/>
      <c r="R379" s="20"/>
      <c r="S379" s="20"/>
      <c r="T379" s="20"/>
      <c r="U379" s="19"/>
    </row>
    <row r="380" spans="2:21">
      <c r="B380" s="21"/>
      <c r="Q380" s="20"/>
      <c r="R380" s="20"/>
      <c r="S380" s="20"/>
      <c r="T380" s="20"/>
      <c r="U380" s="19"/>
    </row>
    <row r="381" spans="2:21">
      <c r="B381" s="21"/>
      <c r="Q381" s="20"/>
      <c r="R381" s="20"/>
      <c r="S381" s="20"/>
      <c r="T381" s="20"/>
      <c r="U381" s="19"/>
    </row>
    <row r="382" spans="2:21">
      <c r="B382" s="21"/>
      <c r="Q382" s="20"/>
      <c r="R382" s="20"/>
      <c r="S382" s="20"/>
      <c r="T382" s="20"/>
      <c r="U382" s="19"/>
    </row>
    <row r="383" spans="2:21">
      <c r="B383" s="21"/>
      <c r="Q383" s="20"/>
      <c r="R383" s="20"/>
      <c r="S383" s="20"/>
      <c r="T383" s="20"/>
      <c r="U383" s="19"/>
    </row>
    <row r="384" spans="2:21">
      <c r="B384" s="21"/>
      <c r="Q384" s="20"/>
      <c r="R384" s="20"/>
      <c r="S384" s="20"/>
      <c r="T384" s="20"/>
      <c r="U384" s="19"/>
    </row>
    <row r="385" spans="2:21">
      <c r="B385" s="21"/>
      <c r="Q385" s="20"/>
      <c r="R385" s="20"/>
      <c r="S385" s="20"/>
      <c r="T385" s="20"/>
      <c r="U385" s="19"/>
    </row>
    <row r="386" spans="2:21">
      <c r="B386" s="21"/>
      <c r="Q386" s="20"/>
      <c r="R386" s="20"/>
      <c r="S386" s="20"/>
      <c r="T386" s="20"/>
      <c r="U386" s="19"/>
    </row>
    <row r="387" spans="2:21">
      <c r="B387" s="21"/>
      <c r="Q387" s="20"/>
      <c r="R387" s="20"/>
      <c r="S387" s="20"/>
      <c r="T387" s="20"/>
      <c r="U387" s="19"/>
    </row>
    <row r="388" spans="2:21">
      <c r="B388" s="21"/>
      <c r="Q388" s="20"/>
      <c r="R388" s="20"/>
      <c r="S388" s="20"/>
      <c r="T388" s="20"/>
      <c r="U388" s="19"/>
    </row>
    <row r="389" spans="2:21">
      <c r="B389" s="21"/>
      <c r="Q389" s="20"/>
      <c r="R389" s="20"/>
      <c r="S389" s="20"/>
      <c r="T389" s="20"/>
      <c r="U389" s="19"/>
    </row>
    <row r="390" spans="2:21">
      <c r="B390" s="21"/>
      <c r="Q390" s="20"/>
      <c r="R390" s="20"/>
      <c r="S390" s="20"/>
      <c r="T390" s="20"/>
      <c r="U390" s="19"/>
    </row>
    <row r="391" spans="2:21">
      <c r="B391" s="21"/>
      <c r="Q391" s="20"/>
      <c r="R391" s="20"/>
      <c r="S391" s="20"/>
      <c r="T391" s="20"/>
      <c r="U391" s="19"/>
    </row>
    <row r="392" spans="2:21">
      <c r="B392" s="21"/>
      <c r="Q392" s="20"/>
      <c r="R392" s="20"/>
      <c r="S392" s="20"/>
      <c r="T392" s="20"/>
      <c r="U392" s="19"/>
    </row>
    <row r="393" spans="2:21">
      <c r="B393" s="21"/>
      <c r="Q393" s="20"/>
      <c r="R393" s="20"/>
      <c r="S393" s="20"/>
      <c r="T393" s="20"/>
      <c r="U393" s="19"/>
    </row>
    <row r="394" spans="2:21">
      <c r="B394" s="21"/>
      <c r="Q394" s="20"/>
      <c r="R394" s="20"/>
      <c r="S394" s="20"/>
      <c r="T394" s="20"/>
      <c r="U394" s="19"/>
    </row>
    <row r="395" spans="2:21">
      <c r="B395" s="21"/>
      <c r="Q395" s="20"/>
      <c r="R395" s="20"/>
      <c r="S395" s="20"/>
      <c r="T395" s="20"/>
      <c r="U395" s="19"/>
    </row>
    <row r="396" spans="2:21">
      <c r="B396" s="21"/>
      <c r="Q396" s="20"/>
      <c r="R396" s="20"/>
      <c r="S396" s="20"/>
      <c r="T396" s="20"/>
      <c r="U396" s="19"/>
    </row>
    <row r="397" spans="2:21">
      <c r="B397" s="21"/>
      <c r="Q397" s="20"/>
      <c r="R397" s="20"/>
      <c r="S397" s="20"/>
      <c r="T397" s="20"/>
      <c r="U397" s="19"/>
    </row>
    <row r="398" spans="2:21">
      <c r="B398" s="21"/>
      <c r="Q398" s="20"/>
      <c r="R398" s="20"/>
      <c r="S398" s="20"/>
      <c r="T398" s="20"/>
      <c r="U398" s="19"/>
    </row>
    <row r="399" spans="2:21">
      <c r="B399" s="21"/>
      <c r="Q399" s="20"/>
      <c r="R399" s="20"/>
      <c r="S399" s="20"/>
      <c r="T399" s="20"/>
      <c r="U399" s="19"/>
    </row>
    <row r="400" spans="2:21">
      <c r="B400" s="21"/>
      <c r="Q400" s="20"/>
      <c r="R400" s="20"/>
      <c r="S400" s="20"/>
      <c r="T400" s="20"/>
      <c r="U400" s="19"/>
    </row>
    <row r="401" spans="2:21">
      <c r="B401" s="21"/>
      <c r="Q401" s="20"/>
      <c r="R401" s="20"/>
      <c r="S401" s="20"/>
      <c r="T401" s="20"/>
      <c r="U401" s="19"/>
    </row>
    <row r="402" spans="2:21">
      <c r="B402" s="21"/>
      <c r="Q402" s="20"/>
      <c r="R402" s="20"/>
      <c r="S402" s="20"/>
      <c r="T402" s="20"/>
      <c r="U402" s="19"/>
    </row>
    <row r="403" spans="2:21">
      <c r="B403" s="21"/>
      <c r="Q403" s="20"/>
      <c r="R403" s="20"/>
      <c r="S403" s="20"/>
      <c r="T403" s="20"/>
      <c r="U403" s="19"/>
    </row>
    <row r="404" spans="2:21">
      <c r="B404" s="21"/>
      <c r="Q404" s="20"/>
      <c r="R404" s="20"/>
      <c r="S404" s="20"/>
      <c r="T404" s="20"/>
      <c r="U404" s="19"/>
    </row>
    <row r="405" spans="2:21">
      <c r="B405" s="21"/>
      <c r="Q405" s="20"/>
      <c r="R405" s="20"/>
      <c r="S405" s="20"/>
      <c r="T405" s="20"/>
      <c r="U405" s="19"/>
    </row>
    <row r="406" spans="2:21">
      <c r="B406" s="21"/>
      <c r="Q406" s="20"/>
      <c r="R406" s="20"/>
      <c r="S406" s="20"/>
      <c r="T406" s="20"/>
      <c r="U406" s="19"/>
    </row>
    <row r="407" spans="2:21">
      <c r="B407" s="21"/>
      <c r="Q407" s="20"/>
      <c r="R407" s="20"/>
      <c r="S407" s="20"/>
      <c r="T407" s="20"/>
      <c r="U407" s="19"/>
    </row>
    <row r="408" spans="2:21">
      <c r="B408" s="21"/>
      <c r="Q408" s="20"/>
      <c r="R408" s="20"/>
      <c r="S408" s="20"/>
      <c r="T408" s="20"/>
      <c r="U408" s="19"/>
    </row>
    <row r="409" spans="2:21">
      <c r="B409" s="21"/>
      <c r="Q409" s="20"/>
      <c r="R409" s="20"/>
      <c r="S409" s="20"/>
      <c r="T409" s="20"/>
      <c r="U409" s="19"/>
    </row>
    <row r="410" spans="2:21">
      <c r="B410" s="21"/>
      <c r="Q410" s="20"/>
      <c r="R410" s="20"/>
      <c r="S410" s="20"/>
      <c r="T410" s="20"/>
      <c r="U410" s="19"/>
    </row>
    <row r="411" spans="2:21">
      <c r="B411" s="21"/>
      <c r="Q411" s="20"/>
      <c r="R411" s="20"/>
      <c r="S411" s="20"/>
      <c r="T411" s="20"/>
      <c r="U411" s="19"/>
    </row>
    <row r="412" spans="2:21">
      <c r="B412" s="21"/>
      <c r="Q412" s="20"/>
      <c r="R412" s="20"/>
      <c r="S412" s="20"/>
      <c r="T412" s="20"/>
      <c r="U412" s="19"/>
    </row>
    <row r="413" spans="2:21">
      <c r="B413" s="21"/>
      <c r="Q413" s="20"/>
      <c r="R413" s="20"/>
      <c r="S413" s="20"/>
      <c r="T413" s="20"/>
      <c r="U413" s="19"/>
    </row>
    <row r="414" spans="2:21">
      <c r="B414" s="21"/>
      <c r="Q414" s="20"/>
      <c r="R414" s="20"/>
      <c r="S414" s="20"/>
      <c r="T414" s="20"/>
      <c r="U414" s="19"/>
    </row>
    <row r="415" spans="2:21">
      <c r="B415" s="21"/>
      <c r="Q415" s="20"/>
      <c r="R415" s="20"/>
      <c r="S415" s="20"/>
      <c r="T415" s="20"/>
      <c r="U415" s="19"/>
    </row>
    <row r="416" spans="2:21">
      <c r="B416" s="21"/>
      <c r="Q416" s="20"/>
      <c r="R416" s="20"/>
      <c r="S416" s="20"/>
      <c r="T416" s="20"/>
      <c r="U416" s="19"/>
    </row>
    <row r="417" spans="2:21">
      <c r="B417" s="21"/>
      <c r="Q417" s="20"/>
      <c r="R417" s="20"/>
      <c r="S417" s="20"/>
      <c r="T417" s="20"/>
      <c r="U417" s="19"/>
    </row>
    <row r="418" spans="2:21">
      <c r="B418" s="21"/>
      <c r="Q418" s="20"/>
      <c r="R418" s="20"/>
      <c r="S418" s="20"/>
      <c r="T418" s="20"/>
      <c r="U418" s="19"/>
    </row>
    <row r="419" spans="2:21">
      <c r="B419" s="21"/>
      <c r="Q419" s="20"/>
      <c r="R419" s="20"/>
      <c r="S419" s="20"/>
      <c r="T419" s="20"/>
      <c r="U419" s="19"/>
    </row>
    <row r="420" spans="2:21">
      <c r="B420" s="21"/>
      <c r="Q420" s="20"/>
      <c r="R420" s="20"/>
      <c r="S420" s="20"/>
      <c r="T420" s="20"/>
      <c r="U420" s="19"/>
    </row>
    <row r="421" spans="2:21">
      <c r="B421" s="21"/>
      <c r="Q421" s="20"/>
      <c r="R421" s="20"/>
      <c r="S421" s="20"/>
      <c r="T421" s="20"/>
      <c r="U421" s="19"/>
    </row>
    <row r="422" spans="2:21">
      <c r="B422" s="21"/>
      <c r="Q422" s="20"/>
      <c r="R422" s="20"/>
      <c r="S422" s="20"/>
      <c r="T422" s="20"/>
      <c r="U422" s="19"/>
    </row>
    <row r="423" spans="2:21">
      <c r="B423" s="21"/>
      <c r="Q423" s="20"/>
      <c r="R423" s="20"/>
      <c r="S423" s="20"/>
      <c r="T423" s="20"/>
      <c r="U423" s="19"/>
    </row>
    <row r="424" spans="2:21">
      <c r="B424" s="21"/>
      <c r="Q424" s="20"/>
      <c r="R424" s="20"/>
      <c r="S424" s="20"/>
      <c r="T424" s="20"/>
      <c r="U424" s="19"/>
    </row>
    <row r="425" spans="2:21">
      <c r="B425" s="21"/>
      <c r="Q425" s="20"/>
      <c r="R425" s="20"/>
      <c r="S425" s="20"/>
      <c r="T425" s="20"/>
      <c r="U425" s="19"/>
    </row>
    <row r="426" spans="2:21">
      <c r="B426" s="21"/>
      <c r="Q426" s="20"/>
      <c r="R426" s="20"/>
      <c r="S426" s="20"/>
      <c r="T426" s="20"/>
      <c r="U426" s="19"/>
    </row>
    <row r="427" spans="2:21">
      <c r="B427" s="21"/>
      <c r="Q427" s="20"/>
      <c r="R427" s="20"/>
      <c r="S427" s="20"/>
      <c r="T427" s="20"/>
      <c r="U427" s="19"/>
    </row>
    <row r="428" spans="2:21">
      <c r="B428" s="21"/>
      <c r="Q428" s="20"/>
      <c r="R428" s="20"/>
      <c r="S428" s="20"/>
      <c r="T428" s="20"/>
      <c r="U428" s="19"/>
    </row>
    <row r="429" spans="2:21">
      <c r="B429" s="21"/>
      <c r="Q429" s="20"/>
      <c r="R429" s="20"/>
      <c r="S429" s="20"/>
      <c r="T429" s="20"/>
      <c r="U429" s="19"/>
    </row>
    <row r="430" spans="2:21">
      <c r="B430" s="21"/>
      <c r="Q430" s="20"/>
      <c r="R430" s="20"/>
      <c r="S430" s="20"/>
      <c r="T430" s="20"/>
      <c r="U430" s="19"/>
    </row>
    <row r="431" spans="2:21">
      <c r="B431" s="21"/>
      <c r="Q431" s="20"/>
      <c r="R431" s="20"/>
      <c r="S431" s="20"/>
      <c r="T431" s="20"/>
      <c r="U431" s="19"/>
    </row>
    <row r="432" spans="2:21">
      <c r="B432" s="21"/>
      <c r="Q432" s="20"/>
      <c r="R432" s="20"/>
      <c r="S432" s="20"/>
      <c r="T432" s="20"/>
      <c r="U432" s="19"/>
    </row>
    <row r="433" spans="2:21">
      <c r="B433" s="21"/>
      <c r="Q433" s="20"/>
      <c r="R433" s="20"/>
      <c r="S433" s="20"/>
      <c r="T433" s="20"/>
      <c r="U433" s="19"/>
    </row>
    <row r="434" spans="2:21">
      <c r="B434" s="21"/>
      <c r="Q434" s="20"/>
      <c r="R434" s="20"/>
      <c r="S434" s="20"/>
      <c r="T434" s="20"/>
      <c r="U434" s="19"/>
    </row>
    <row r="435" spans="2:21">
      <c r="B435" s="21"/>
      <c r="Q435" s="20"/>
      <c r="R435" s="20"/>
      <c r="S435" s="20"/>
      <c r="T435" s="20"/>
      <c r="U435" s="19"/>
    </row>
    <row r="436" spans="2:21">
      <c r="B436" s="21"/>
      <c r="Q436" s="20"/>
      <c r="R436" s="20"/>
      <c r="S436" s="20"/>
      <c r="T436" s="20"/>
      <c r="U436" s="19"/>
    </row>
    <row r="437" spans="2:21">
      <c r="B437" s="21"/>
      <c r="Q437" s="20"/>
      <c r="R437" s="20"/>
      <c r="S437" s="20"/>
      <c r="T437" s="20"/>
      <c r="U437" s="19"/>
    </row>
    <row r="438" spans="2:21">
      <c r="B438" s="21"/>
      <c r="Q438" s="20"/>
      <c r="R438" s="20"/>
      <c r="S438" s="20"/>
      <c r="T438" s="20"/>
      <c r="U438" s="19"/>
    </row>
    <row r="439" spans="2:21">
      <c r="B439" s="21"/>
      <c r="Q439" s="20"/>
      <c r="R439" s="20"/>
      <c r="S439" s="20"/>
      <c r="T439" s="20"/>
      <c r="U439" s="19"/>
    </row>
    <row r="440" spans="2:21">
      <c r="B440" s="21"/>
      <c r="Q440" s="20"/>
      <c r="R440" s="20"/>
      <c r="S440" s="20"/>
      <c r="T440" s="20"/>
      <c r="U440" s="19"/>
    </row>
    <row r="441" spans="2:21">
      <c r="B441" s="21"/>
      <c r="Q441" s="20"/>
      <c r="R441" s="20"/>
      <c r="S441" s="20"/>
      <c r="T441" s="20"/>
      <c r="U441" s="19"/>
    </row>
    <row r="442" spans="2:21">
      <c r="B442" s="21"/>
      <c r="Q442" s="20"/>
      <c r="R442" s="20"/>
      <c r="S442" s="20"/>
      <c r="T442" s="20"/>
      <c r="U442" s="19"/>
    </row>
    <row r="443" spans="2:21">
      <c r="B443" s="21"/>
      <c r="Q443" s="20"/>
      <c r="R443" s="20"/>
      <c r="S443" s="20"/>
      <c r="T443" s="20"/>
      <c r="U443" s="19"/>
    </row>
    <row r="444" spans="2:21">
      <c r="B444" s="21"/>
      <c r="Q444" s="20"/>
      <c r="R444" s="20"/>
      <c r="S444" s="20"/>
      <c r="T444" s="20"/>
      <c r="U444" s="19"/>
    </row>
    <row r="445" spans="2:21">
      <c r="B445" s="21"/>
      <c r="Q445" s="20"/>
      <c r="R445" s="20"/>
      <c r="S445" s="20"/>
      <c r="T445" s="20"/>
      <c r="U445" s="19"/>
    </row>
    <row r="446" spans="2:21">
      <c r="B446" s="21"/>
      <c r="Q446" s="20"/>
      <c r="R446" s="20"/>
      <c r="S446" s="20"/>
      <c r="T446" s="20"/>
      <c r="U446" s="19"/>
    </row>
    <row r="447" spans="2:21">
      <c r="B447" s="21"/>
      <c r="Q447" s="20"/>
      <c r="R447" s="20"/>
      <c r="S447" s="20"/>
      <c r="T447" s="20"/>
      <c r="U447" s="19"/>
    </row>
    <row r="448" spans="2:21">
      <c r="B448" s="21"/>
      <c r="Q448" s="20"/>
      <c r="R448" s="20"/>
      <c r="S448" s="20"/>
      <c r="T448" s="20"/>
      <c r="U448" s="19"/>
    </row>
    <row r="449" spans="2:21">
      <c r="B449" s="21"/>
      <c r="Q449" s="20"/>
      <c r="R449" s="20"/>
      <c r="S449" s="20"/>
      <c r="T449" s="20"/>
      <c r="U449" s="19"/>
    </row>
    <row r="450" spans="2:21">
      <c r="B450" s="21"/>
      <c r="Q450" s="20"/>
      <c r="R450" s="20"/>
      <c r="S450" s="20"/>
      <c r="T450" s="20"/>
      <c r="U450" s="19"/>
    </row>
    <row r="451" spans="2:21">
      <c r="B451" s="21"/>
      <c r="Q451" s="20"/>
      <c r="R451" s="20"/>
      <c r="S451" s="20"/>
      <c r="T451" s="20"/>
      <c r="U451" s="19"/>
    </row>
    <row r="452" spans="2:21">
      <c r="B452" s="21"/>
      <c r="Q452" s="20"/>
      <c r="R452" s="20"/>
      <c r="S452" s="20"/>
      <c r="T452" s="20"/>
      <c r="U452" s="19"/>
    </row>
    <row r="453" spans="2:21">
      <c r="B453" s="21"/>
      <c r="Q453" s="20"/>
      <c r="R453" s="20"/>
      <c r="S453" s="20"/>
      <c r="T453" s="20"/>
      <c r="U453" s="19"/>
    </row>
    <row r="454" spans="2:21">
      <c r="B454" s="21"/>
      <c r="Q454" s="20"/>
      <c r="R454" s="20"/>
      <c r="S454" s="20"/>
      <c r="T454" s="20"/>
      <c r="U454" s="19"/>
    </row>
    <row r="455" spans="2:21">
      <c r="B455" s="21"/>
      <c r="Q455" s="20"/>
      <c r="R455" s="20"/>
      <c r="S455" s="20"/>
      <c r="T455" s="20"/>
      <c r="U455" s="19"/>
    </row>
    <row r="456" spans="2:21">
      <c r="B456" s="21"/>
      <c r="Q456" s="20"/>
      <c r="R456" s="20"/>
      <c r="S456" s="20"/>
      <c r="T456" s="20"/>
      <c r="U456" s="19"/>
    </row>
    <row r="457" spans="2:21">
      <c r="B457" s="21"/>
      <c r="Q457" s="20"/>
      <c r="R457" s="20"/>
      <c r="S457" s="20"/>
      <c r="T457" s="20"/>
      <c r="U457" s="19"/>
    </row>
    <row r="458" spans="2:21">
      <c r="B458" s="21"/>
      <c r="Q458" s="20"/>
      <c r="R458" s="20"/>
      <c r="S458" s="20"/>
      <c r="T458" s="20"/>
      <c r="U458" s="19"/>
    </row>
    <row r="459" spans="2:21">
      <c r="B459" s="21"/>
      <c r="Q459" s="20"/>
      <c r="R459" s="20"/>
      <c r="S459" s="20"/>
      <c r="T459" s="20"/>
      <c r="U459" s="19"/>
    </row>
    <row r="460" spans="2:21">
      <c r="B460" s="21"/>
      <c r="Q460" s="20"/>
      <c r="R460" s="20"/>
      <c r="S460" s="20"/>
      <c r="T460" s="20"/>
      <c r="U460" s="19"/>
    </row>
    <row r="461" spans="2:21">
      <c r="B461" s="21"/>
      <c r="Q461" s="20"/>
      <c r="R461" s="20"/>
      <c r="S461" s="20"/>
      <c r="T461" s="20"/>
      <c r="U461" s="19"/>
    </row>
    <row r="462" spans="2:21">
      <c r="B462" s="21"/>
      <c r="Q462" s="20"/>
      <c r="R462" s="20"/>
      <c r="S462" s="20"/>
      <c r="T462" s="20"/>
      <c r="U462" s="19"/>
    </row>
    <row r="463" spans="2:21">
      <c r="B463" s="21"/>
      <c r="Q463" s="20"/>
      <c r="R463" s="20"/>
      <c r="S463" s="20"/>
      <c r="T463" s="20"/>
      <c r="U463" s="19"/>
    </row>
    <row r="464" spans="2:21">
      <c r="B464" s="21"/>
      <c r="Q464" s="20"/>
      <c r="R464" s="20"/>
      <c r="S464" s="20"/>
      <c r="T464" s="20"/>
      <c r="U464" s="19"/>
    </row>
    <row r="465" spans="2:21">
      <c r="B465" s="21"/>
      <c r="Q465" s="20"/>
      <c r="R465" s="20"/>
      <c r="S465" s="20"/>
      <c r="T465" s="20"/>
      <c r="U465" s="19"/>
    </row>
    <row r="466" spans="2:21">
      <c r="B466" s="21"/>
      <c r="Q466" s="20"/>
      <c r="R466" s="20"/>
      <c r="S466" s="20"/>
      <c r="T466" s="20"/>
      <c r="U466" s="19"/>
    </row>
    <row r="467" spans="2:21">
      <c r="B467" s="21"/>
      <c r="Q467" s="20"/>
      <c r="R467" s="20"/>
      <c r="S467" s="20"/>
      <c r="T467" s="20"/>
      <c r="U467" s="19"/>
    </row>
    <row r="468" spans="2:21">
      <c r="B468" s="21"/>
      <c r="Q468" s="20"/>
      <c r="R468" s="20"/>
      <c r="S468" s="20"/>
      <c r="T468" s="20"/>
      <c r="U468" s="19"/>
    </row>
    <row r="469" spans="2:21">
      <c r="B469" s="21"/>
      <c r="Q469" s="20"/>
      <c r="R469" s="20"/>
      <c r="S469" s="20"/>
      <c r="T469" s="20"/>
      <c r="U469" s="19"/>
    </row>
    <row r="470" spans="2:21">
      <c r="B470" s="21"/>
      <c r="Q470" s="20"/>
      <c r="R470" s="20"/>
      <c r="S470" s="20"/>
      <c r="T470" s="20"/>
      <c r="U470" s="19"/>
    </row>
    <row r="471" spans="2:21">
      <c r="B471" s="21"/>
      <c r="Q471" s="20"/>
      <c r="R471" s="20"/>
      <c r="S471" s="20"/>
      <c r="T471" s="20"/>
      <c r="U471" s="19"/>
    </row>
    <row r="472" spans="2:21">
      <c r="B472" s="21"/>
      <c r="Q472" s="20"/>
      <c r="R472" s="20"/>
      <c r="S472" s="20"/>
      <c r="T472" s="20"/>
      <c r="U472" s="19"/>
    </row>
    <row r="473" spans="2:21">
      <c r="B473" s="21"/>
      <c r="Q473" s="20"/>
      <c r="R473" s="20"/>
      <c r="S473" s="20"/>
      <c r="T473" s="20"/>
      <c r="U473" s="19"/>
    </row>
    <row r="474" spans="2:21">
      <c r="B474" s="21"/>
      <c r="Q474" s="20"/>
      <c r="R474" s="20"/>
      <c r="S474" s="20"/>
      <c r="T474" s="20"/>
      <c r="U474" s="19"/>
    </row>
    <row r="475" spans="2:21">
      <c r="B475" s="21"/>
      <c r="Q475" s="20"/>
      <c r="R475" s="20"/>
      <c r="S475" s="20"/>
      <c r="T475" s="20"/>
      <c r="U475" s="19"/>
    </row>
    <row r="476" spans="2:21">
      <c r="B476" s="21"/>
      <c r="Q476" s="20"/>
      <c r="R476" s="20"/>
      <c r="S476" s="20"/>
      <c r="T476" s="20"/>
      <c r="U476" s="19"/>
    </row>
    <row r="477" spans="2:21">
      <c r="B477" s="21"/>
      <c r="Q477" s="20"/>
      <c r="R477" s="20"/>
      <c r="S477" s="20"/>
      <c r="T477" s="20"/>
      <c r="U477" s="19"/>
    </row>
    <row r="478" spans="2:21">
      <c r="B478" s="21"/>
      <c r="Q478" s="20"/>
      <c r="R478" s="20"/>
      <c r="S478" s="20"/>
      <c r="T478" s="20"/>
      <c r="U478" s="19"/>
    </row>
    <row r="479" spans="2:21">
      <c r="B479" s="21"/>
      <c r="Q479" s="20"/>
      <c r="R479" s="20"/>
      <c r="S479" s="20"/>
      <c r="T479" s="20"/>
      <c r="U479" s="19"/>
    </row>
    <row r="480" spans="2:21">
      <c r="B480" s="21"/>
      <c r="Q480" s="20"/>
      <c r="R480" s="20"/>
      <c r="S480" s="20"/>
      <c r="T480" s="20"/>
      <c r="U480" s="19"/>
    </row>
    <row r="481" spans="2:21">
      <c r="B481" s="21"/>
      <c r="Q481" s="20"/>
      <c r="R481" s="20"/>
      <c r="S481" s="20"/>
      <c r="T481" s="20"/>
      <c r="U481" s="19"/>
    </row>
    <row r="482" spans="2:21">
      <c r="B482" s="21"/>
      <c r="Q482" s="20"/>
      <c r="R482" s="20"/>
      <c r="S482" s="20"/>
      <c r="T482" s="20"/>
      <c r="U482" s="19"/>
    </row>
    <row r="483" spans="2:21">
      <c r="B483" s="21"/>
      <c r="Q483" s="20"/>
      <c r="R483" s="20"/>
      <c r="S483" s="20"/>
      <c r="T483" s="20"/>
      <c r="U483" s="19"/>
    </row>
    <row r="484" spans="2:21">
      <c r="B484" s="21"/>
      <c r="Q484" s="20"/>
      <c r="R484" s="20"/>
      <c r="S484" s="20"/>
      <c r="T484" s="20"/>
      <c r="U484" s="19"/>
    </row>
    <row r="485" spans="2:21">
      <c r="B485" s="21"/>
      <c r="Q485" s="20"/>
      <c r="R485" s="20"/>
      <c r="S485" s="20"/>
      <c r="T485" s="20"/>
      <c r="U485" s="19"/>
    </row>
    <row r="486" spans="2:21">
      <c r="B486" s="21"/>
      <c r="Q486" s="20"/>
      <c r="R486" s="20"/>
      <c r="S486" s="20"/>
      <c r="T486" s="20"/>
      <c r="U486" s="19"/>
    </row>
    <row r="487" spans="2:21">
      <c r="B487" s="21"/>
      <c r="Q487" s="20"/>
      <c r="R487" s="20"/>
      <c r="S487" s="20"/>
      <c r="T487" s="20"/>
      <c r="U487" s="19"/>
    </row>
    <row r="488" spans="2:21">
      <c r="B488" s="21"/>
      <c r="Q488" s="20"/>
      <c r="R488" s="20"/>
      <c r="S488" s="20"/>
      <c r="T488" s="20"/>
      <c r="U488" s="19"/>
    </row>
    <row r="489" spans="2:21">
      <c r="B489" s="21"/>
      <c r="Q489" s="20"/>
      <c r="R489" s="20"/>
      <c r="S489" s="20"/>
      <c r="T489" s="20"/>
      <c r="U489" s="19"/>
    </row>
    <row r="490" spans="2:21">
      <c r="B490" s="21"/>
      <c r="Q490" s="20"/>
      <c r="R490" s="20"/>
      <c r="S490" s="20"/>
      <c r="T490" s="20"/>
      <c r="U490" s="19"/>
    </row>
    <row r="491" spans="2:21">
      <c r="B491" s="21"/>
      <c r="Q491" s="20"/>
      <c r="R491" s="20"/>
      <c r="S491" s="20"/>
      <c r="T491" s="20"/>
      <c r="U491" s="19"/>
    </row>
    <row r="492" spans="2:21">
      <c r="B492" s="21"/>
      <c r="Q492" s="20"/>
      <c r="R492" s="20"/>
      <c r="S492" s="20"/>
      <c r="T492" s="20"/>
      <c r="U492" s="19"/>
    </row>
    <row r="493" spans="2:21">
      <c r="B493" s="21"/>
      <c r="Q493" s="20"/>
      <c r="R493" s="20"/>
      <c r="S493" s="20"/>
      <c r="T493" s="20"/>
      <c r="U493" s="19"/>
    </row>
    <row r="494" spans="2:21">
      <c r="B494" s="21"/>
      <c r="Q494" s="20"/>
      <c r="R494" s="20"/>
      <c r="S494" s="20"/>
      <c r="T494" s="20"/>
      <c r="U494" s="19"/>
    </row>
    <row r="495" spans="2:21">
      <c r="B495" s="21"/>
      <c r="Q495" s="20"/>
      <c r="R495" s="20"/>
      <c r="S495" s="20"/>
      <c r="T495" s="20"/>
      <c r="U495" s="19"/>
    </row>
    <row r="496" spans="2:21">
      <c r="B496" s="21"/>
      <c r="Q496" s="20"/>
      <c r="R496" s="20"/>
      <c r="S496" s="20"/>
      <c r="T496" s="20"/>
      <c r="U496" s="19"/>
    </row>
    <row r="497" spans="2:21">
      <c r="B497" s="21"/>
      <c r="Q497" s="20"/>
      <c r="R497" s="20"/>
      <c r="S497" s="20"/>
      <c r="T497" s="20"/>
      <c r="U497" s="19"/>
    </row>
    <row r="498" spans="2:21">
      <c r="B498" s="21"/>
      <c r="Q498" s="20"/>
      <c r="R498" s="20"/>
      <c r="S498" s="20"/>
      <c r="T498" s="20"/>
      <c r="U498" s="19"/>
    </row>
    <row r="499" spans="2:21">
      <c r="B499" s="21"/>
      <c r="Q499" s="20"/>
      <c r="R499" s="20"/>
      <c r="S499" s="20"/>
      <c r="T499" s="20"/>
      <c r="U499" s="19"/>
    </row>
    <row r="500" spans="2:21">
      <c r="B500" s="21"/>
      <c r="Q500" s="20"/>
      <c r="R500" s="20"/>
      <c r="S500" s="20"/>
      <c r="T500" s="20"/>
      <c r="U500" s="19"/>
    </row>
    <row r="501" spans="2:21">
      <c r="B501" s="21"/>
      <c r="Q501" s="20"/>
      <c r="R501" s="20"/>
      <c r="S501" s="20"/>
      <c r="T501" s="20"/>
      <c r="U501" s="19"/>
    </row>
    <row r="502" spans="2:21">
      <c r="B502" s="21"/>
      <c r="Q502" s="20"/>
      <c r="R502" s="20"/>
      <c r="S502" s="20"/>
      <c r="T502" s="20"/>
      <c r="U502" s="19"/>
    </row>
    <row r="503" spans="2:21">
      <c r="B503" s="21"/>
      <c r="Q503" s="20"/>
      <c r="R503" s="20"/>
      <c r="S503" s="20"/>
      <c r="T503" s="20"/>
      <c r="U503" s="19"/>
    </row>
    <row r="504" spans="2:21">
      <c r="B504" s="21"/>
      <c r="Q504" s="20"/>
      <c r="R504" s="20"/>
      <c r="S504" s="20"/>
      <c r="T504" s="20"/>
      <c r="U504" s="19"/>
    </row>
    <row r="505" spans="2:21">
      <c r="B505" s="21"/>
      <c r="Q505" s="20"/>
      <c r="R505" s="20"/>
      <c r="S505" s="20"/>
      <c r="T505" s="20"/>
      <c r="U505" s="19"/>
    </row>
    <row r="506" spans="2:21">
      <c r="B506" s="21"/>
      <c r="Q506" s="20"/>
      <c r="R506" s="20"/>
      <c r="S506" s="20"/>
      <c r="T506" s="20"/>
      <c r="U506" s="19"/>
    </row>
    <row r="507" spans="2:21">
      <c r="B507" s="21"/>
      <c r="Q507" s="20"/>
      <c r="R507" s="20"/>
      <c r="S507" s="20"/>
      <c r="T507" s="20"/>
      <c r="U507" s="19"/>
    </row>
    <row r="508" spans="2:21">
      <c r="B508" s="21"/>
      <c r="Q508" s="20"/>
      <c r="R508" s="20"/>
      <c r="S508" s="20"/>
      <c r="T508" s="20"/>
      <c r="U508" s="19"/>
    </row>
    <row r="509" spans="2:21">
      <c r="B509" s="21"/>
      <c r="Q509" s="20"/>
      <c r="R509" s="20"/>
      <c r="S509" s="20"/>
      <c r="T509" s="20"/>
      <c r="U509" s="19"/>
    </row>
    <row r="510" spans="2:21">
      <c r="B510" s="21"/>
      <c r="Q510" s="20"/>
      <c r="R510" s="20"/>
      <c r="S510" s="20"/>
      <c r="T510" s="20"/>
      <c r="U510" s="19"/>
    </row>
    <row r="511" spans="2:21">
      <c r="B511" s="21"/>
      <c r="Q511" s="20"/>
      <c r="R511" s="20"/>
      <c r="S511" s="20"/>
      <c r="T511" s="20"/>
      <c r="U511" s="19"/>
    </row>
    <row r="512" spans="2:21">
      <c r="B512" s="21"/>
      <c r="Q512" s="20"/>
      <c r="R512" s="20"/>
      <c r="S512" s="20"/>
      <c r="T512" s="20"/>
      <c r="U512" s="19"/>
    </row>
    <row r="513" spans="2:21">
      <c r="B513" s="21"/>
      <c r="Q513" s="20"/>
      <c r="R513" s="20"/>
      <c r="S513" s="20"/>
      <c r="T513" s="20"/>
      <c r="U513" s="19"/>
    </row>
    <row r="514" spans="2:21">
      <c r="B514" s="21"/>
      <c r="Q514" s="20"/>
      <c r="R514" s="20"/>
      <c r="S514" s="20"/>
      <c r="T514" s="20"/>
      <c r="U514" s="19"/>
    </row>
    <row r="515" spans="2:21">
      <c r="B515" s="21"/>
      <c r="Q515" s="20"/>
      <c r="R515" s="20"/>
      <c r="S515" s="20"/>
      <c r="T515" s="20"/>
      <c r="U515" s="19"/>
    </row>
    <row r="516" spans="2:21">
      <c r="B516" s="21"/>
      <c r="Q516" s="20"/>
      <c r="R516" s="20"/>
      <c r="S516" s="20"/>
      <c r="T516" s="20"/>
      <c r="U516" s="19"/>
    </row>
    <row r="517" spans="2:21">
      <c r="B517" s="21"/>
      <c r="Q517" s="20"/>
      <c r="R517" s="20"/>
      <c r="S517" s="20"/>
      <c r="T517" s="20"/>
      <c r="U517" s="19"/>
    </row>
    <row r="518" spans="2:21">
      <c r="B518" s="21"/>
      <c r="Q518" s="20"/>
      <c r="R518" s="20"/>
      <c r="S518" s="20"/>
      <c r="T518" s="20"/>
      <c r="U518" s="19"/>
    </row>
    <row r="519" spans="2:21">
      <c r="B519" s="21"/>
      <c r="Q519" s="20"/>
      <c r="R519" s="20"/>
      <c r="S519" s="20"/>
      <c r="T519" s="20"/>
      <c r="U519" s="19"/>
    </row>
    <row r="520" spans="2:21">
      <c r="B520" s="21"/>
      <c r="Q520" s="20"/>
      <c r="R520" s="20"/>
      <c r="S520" s="20"/>
      <c r="T520" s="20"/>
      <c r="U520" s="19"/>
    </row>
    <row r="521" spans="2:21">
      <c r="B521" s="21"/>
      <c r="Q521" s="20"/>
      <c r="R521" s="20"/>
      <c r="S521" s="20"/>
      <c r="T521" s="20"/>
      <c r="U521" s="19"/>
    </row>
    <row r="522" spans="2:21">
      <c r="B522" s="21"/>
      <c r="Q522" s="20"/>
      <c r="R522" s="20"/>
      <c r="S522" s="20"/>
      <c r="T522" s="20"/>
      <c r="U522" s="19"/>
    </row>
    <row r="523" spans="2:21">
      <c r="B523" s="21"/>
      <c r="Q523" s="20"/>
      <c r="R523" s="20"/>
      <c r="S523" s="20"/>
      <c r="T523" s="20"/>
      <c r="U523" s="19"/>
    </row>
    <row r="524" spans="2:21">
      <c r="B524" s="21"/>
      <c r="Q524" s="20"/>
      <c r="R524" s="20"/>
      <c r="S524" s="20"/>
      <c r="T524" s="20"/>
      <c r="U524" s="19"/>
    </row>
    <row r="525" spans="2:21">
      <c r="B525" s="21"/>
      <c r="Q525" s="20"/>
      <c r="R525" s="20"/>
      <c r="S525" s="20"/>
      <c r="T525" s="20"/>
      <c r="U525" s="19"/>
    </row>
    <row r="526" spans="2:21">
      <c r="B526" s="21"/>
      <c r="Q526" s="20"/>
      <c r="R526" s="20"/>
      <c r="S526" s="20"/>
      <c r="T526" s="20"/>
      <c r="U526" s="19"/>
    </row>
    <row r="527" spans="2:21">
      <c r="B527" s="21"/>
      <c r="Q527" s="20"/>
      <c r="R527" s="20"/>
      <c r="S527" s="20"/>
      <c r="T527" s="20"/>
      <c r="U527" s="19"/>
    </row>
    <row r="528" spans="2:21">
      <c r="B528" s="21"/>
      <c r="Q528" s="20"/>
      <c r="R528" s="20"/>
      <c r="S528" s="20"/>
      <c r="T528" s="20"/>
      <c r="U528" s="19"/>
    </row>
    <row r="529" spans="2:21">
      <c r="B529" s="21"/>
      <c r="Q529" s="20"/>
      <c r="R529" s="20"/>
      <c r="S529" s="20"/>
      <c r="T529" s="20"/>
      <c r="U529" s="19"/>
    </row>
    <row r="530" spans="2:21">
      <c r="B530" s="21"/>
      <c r="Q530" s="20"/>
      <c r="R530" s="20"/>
      <c r="S530" s="20"/>
      <c r="T530" s="20"/>
      <c r="U530" s="19"/>
    </row>
    <row r="531" spans="2:21">
      <c r="B531" s="21"/>
      <c r="Q531" s="20"/>
      <c r="R531" s="20"/>
      <c r="S531" s="20"/>
      <c r="T531" s="20"/>
      <c r="U531" s="19"/>
    </row>
    <row r="532" spans="2:21">
      <c r="B532" s="21"/>
      <c r="Q532" s="20"/>
      <c r="R532" s="20"/>
      <c r="S532" s="20"/>
      <c r="T532" s="20"/>
      <c r="U532" s="19"/>
    </row>
    <row r="533" spans="2:21">
      <c r="B533" s="21"/>
      <c r="Q533" s="20"/>
      <c r="R533" s="20"/>
      <c r="S533" s="20"/>
      <c r="T533" s="20"/>
      <c r="U533" s="19"/>
    </row>
    <row r="534" spans="2:21">
      <c r="B534" s="21"/>
      <c r="Q534" s="20"/>
      <c r="R534" s="20"/>
      <c r="S534" s="20"/>
      <c r="T534" s="20"/>
      <c r="U534" s="19"/>
    </row>
    <row r="535" spans="2:21">
      <c r="B535" s="21"/>
      <c r="Q535" s="20"/>
      <c r="R535" s="20"/>
      <c r="S535" s="20"/>
      <c r="T535" s="20"/>
      <c r="U535" s="19"/>
    </row>
    <row r="536" spans="2:21">
      <c r="B536" s="21"/>
      <c r="Q536" s="20"/>
      <c r="R536" s="20"/>
      <c r="S536" s="20"/>
      <c r="T536" s="20"/>
      <c r="U536" s="19"/>
    </row>
    <row r="537" spans="2:21">
      <c r="B537" s="21"/>
      <c r="Q537" s="20"/>
      <c r="R537" s="20"/>
      <c r="S537" s="20"/>
      <c r="T537" s="20"/>
      <c r="U537" s="19"/>
    </row>
    <row r="538" spans="2:21">
      <c r="B538" s="21"/>
      <c r="Q538" s="20"/>
      <c r="R538" s="20"/>
      <c r="S538" s="20"/>
      <c r="T538" s="20"/>
      <c r="U538" s="19"/>
    </row>
    <row r="539" spans="2:21">
      <c r="B539" s="21"/>
      <c r="Q539" s="20"/>
      <c r="R539" s="20"/>
      <c r="S539" s="20"/>
      <c r="T539" s="20"/>
      <c r="U539" s="19"/>
    </row>
    <row r="540" spans="2:21">
      <c r="B540" s="21"/>
      <c r="Q540" s="20"/>
      <c r="R540" s="20"/>
      <c r="S540" s="20"/>
      <c r="T540" s="20"/>
      <c r="U540" s="19"/>
    </row>
    <row r="541" spans="2:21">
      <c r="B541" s="21"/>
      <c r="Q541" s="20"/>
      <c r="R541" s="20"/>
      <c r="S541" s="20"/>
      <c r="T541" s="20"/>
      <c r="U541" s="19"/>
    </row>
    <row r="542" spans="2:21">
      <c r="B542" s="21"/>
      <c r="Q542" s="20"/>
      <c r="R542" s="20"/>
      <c r="S542" s="20"/>
      <c r="T542" s="20"/>
      <c r="U542" s="19"/>
    </row>
    <row r="543" spans="2:21">
      <c r="B543" s="21"/>
      <c r="Q543" s="20"/>
      <c r="R543" s="20"/>
      <c r="S543" s="20"/>
      <c r="T543" s="20"/>
      <c r="U543" s="19"/>
    </row>
    <row r="544" spans="2:21">
      <c r="B544" s="21"/>
      <c r="Q544" s="20"/>
      <c r="R544" s="20"/>
      <c r="S544" s="20"/>
      <c r="T544" s="20"/>
      <c r="U544" s="19"/>
    </row>
    <row r="545" spans="2:21">
      <c r="B545" s="21"/>
      <c r="Q545" s="20"/>
      <c r="R545" s="20"/>
      <c r="S545" s="20"/>
      <c r="T545" s="20"/>
      <c r="U545" s="19"/>
    </row>
    <row r="546" spans="2:21">
      <c r="B546" s="21"/>
      <c r="Q546" s="20"/>
      <c r="R546" s="20"/>
      <c r="S546" s="20"/>
      <c r="T546" s="20"/>
      <c r="U546" s="19"/>
    </row>
    <row r="547" spans="2:21">
      <c r="B547" s="21"/>
      <c r="Q547" s="20"/>
      <c r="R547" s="20"/>
      <c r="S547" s="20"/>
      <c r="T547" s="20"/>
      <c r="U547" s="19"/>
    </row>
    <row r="548" spans="2:21">
      <c r="B548" s="21"/>
      <c r="Q548" s="20"/>
      <c r="R548" s="20"/>
      <c r="S548" s="20"/>
      <c r="T548" s="20"/>
      <c r="U548" s="19"/>
    </row>
    <row r="549" spans="2:21">
      <c r="B549" s="21"/>
      <c r="Q549" s="20"/>
      <c r="R549" s="20"/>
      <c r="S549" s="20"/>
      <c r="T549" s="20"/>
      <c r="U549" s="19"/>
    </row>
    <row r="550" spans="2:21">
      <c r="B550" s="21"/>
      <c r="Q550" s="20"/>
      <c r="R550" s="20"/>
      <c r="S550" s="20"/>
      <c r="T550" s="20"/>
      <c r="U550" s="19"/>
    </row>
    <row r="551" spans="2:21">
      <c r="B551" s="21"/>
      <c r="Q551" s="20"/>
      <c r="R551" s="20"/>
      <c r="S551" s="20"/>
      <c r="T551" s="20"/>
      <c r="U551" s="19"/>
    </row>
    <row r="552" spans="2:21">
      <c r="B552" s="21"/>
      <c r="Q552" s="20"/>
      <c r="R552" s="20"/>
      <c r="S552" s="20"/>
      <c r="T552" s="20"/>
      <c r="U552" s="19"/>
    </row>
    <row r="553" spans="2:21">
      <c r="B553" s="21"/>
      <c r="Q553" s="20"/>
      <c r="R553" s="20"/>
      <c r="S553" s="20"/>
      <c r="T553" s="20"/>
      <c r="U553" s="19"/>
    </row>
    <row r="554" spans="2:21">
      <c r="B554" s="21"/>
      <c r="Q554" s="20"/>
      <c r="R554" s="20"/>
      <c r="S554" s="20"/>
      <c r="T554" s="20"/>
      <c r="U554" s="19"/>
    </row>
    <row r="555" spans="2:21">
      <c r="B555" s="21"/>
      <c r="Q555" s="20"/>
      <c r="R555" s="20"/>
      <c r="S555" s="20"/>
      <c r="T555" s="20"/>
      <c r="U555" s="19"/>
    </row>
    <row r="556" spans="2:21">
      <c r="B556" s="21"/>
      <c r="Q556" s="20"/>
      <c r="R556" s="20"/>
      <c r="S556" s="20"/>
      <c r="T556" s="20"/>
      <c r="U556" s="19"/>
    </row>
    <row r="557" spans="2:21">
      <c r="B557" s="21"/>
      <c r="Q557" s="20"/>
      <c r="R557" s="20"/>
      <c r="S557" s="20"/>
      <c r="T557" s="20"/>
      <c r="U557" s="19"/>
    </row>
    <row r="558" spans="2:21">
      <c r="B558" s="21"/>
      <c r="Q558" s="20"/>
      <c r="R558" s="20"/>
      <c r="S558" s="20"/>
      <c r="T558" s="20"/>
      <c r="U558" s="19"/>
    </row>
    <row r="559" spans="2:21">
      <c r="B559" s="21"/>
      <c r="Q559" s="20"/>
      <c r="R559" s="20"/>
      <c r="S559" s="20"/>
      <c r="T559" s="20"/>
      <c r="U559" s="19"/>
    </row>
    <row r="560" spans="2:21">
      <c r="B560" s="21"/>
      <c r="Q560" s="20"/>
      <c r="R560" s="20"/>
      <c r="S560" s="20"/>
      <c r="T560" s="20"/>
      <c r="U560" s="19"/>
    </row>
    <row r="561" spans="2:21">
      <c r="B561" s="21"/>
      <c r="Q561" s="20"/>
      <c r="R561" s="20"/>
      <c r="S561" s="20"/>
      <c r="T561" s="20"/>
      <c r="U561" s="19"/>
    </row>
    <row r="562" spans="2:21">
      <c r="B562" s="21"/>
      <c r="Q562" s="20"/>
      <c r="R562" s="20"/>
      <c r="S562" s="20"/>
      <c r="T562" s="20"/>
      <c r="U562" s="19"/>
    </row>
    <row r="563" spans="2:21">
      <c r="B563" s="21"/>
      <c r="Q563" s="20"/>
      <c r="R563" s="20"/>
      <c r="S563" s="20"/>
      <c r="T563" s="20"/>
      <c r="U563" s="19"/>
    </row>
    <row r="564" spans="2:21">
      <c r="B564" s="21"/>
      <c r="Q564" s="20"/>
      <c r="R564" s="20"/>
      <c r="S564" s="20"/>
      <c r="T564" s="20"/>
      <c r="U564" s="19"/>
    </row>
    <row r="565" spans="2:21">
      <c r="B565" s="21"/>
      <c r="Q565" s="20"/>
      <c r="R565" s="20"/>
      <c r="S565" s="20"/>
      <c r="T565" s="20"/>
      <c r="U565" s="19"/>
    </row>
    <row r="566" spans="2:21">
      <c r="B566" s="21"/>
      <c r="Q566" s="20"/>
      <c r="R566" s="20"/>
      <c r="S566" s="20"/>
      <c r="T566" s="20"/>
      <c r="U566" s="19"/>
    </row>
    <row r="567" spans="2:21">
      <c r="B567" s="21"/>
      <c r="Q567" s="20"/>
      <c r="R567" s="20"/>
      <c r="S567" s="20"/>
      <c r="T567" s="20"/>
      <c r="U567" s="19"/>
    </row>
    <row r="568" spans="2:21">
      <c r="B568" s="21"/>
      <c r="Q568" s="20"/>
      <c r="R568" s="20"/>
      <c r="S568" s="20"/>
      <c r="T568" s="20"/>
      <c r="U568" s="19"/>
    </row>
    <row r="569" spans="2:21">
      <c r="B569" s="21"/>
      <c r="Q569" s="20"/>
      <c r="R569" s="20"/>
      <c r="S569" s="20"/>
      <c r="T569" s="20"/>
      <c r="U569" s="19"/>
    </row>
    <row r="570" spans="2:21">
      <c r="B570" s="21"/>
      <c r="Q570" s="20"/>
      <c r="R570" s="20"/>
      <c r="S570" s="20"/>
      <c r="T570" s="20"/>
      <c r="U570" s="19"/>
    </row>
    <row r="571" spans="2:21">
      <c r="B571" s="21"/>
      <c r="Q571" s="20"/>
      <c r="R571" s="20"/>
      <c r="S571" s="20"/>
      <c r="T571" s="20"/>
      <c r="U571" s="19"/>
    </row>
    <row r="572" spans="2:21">
      <c r="B572" s="21"/>
      <c r="Q572" s="20"/>
      <c r="R572" s="20"/>
      <c r="S572" s="20"/>
      <c r="T572" s="20"/>
      <c r="U572" s="19"/>
    </row>
    <row r="573" spans="2:21">
      <c r="B573" s="21"/>
      <c r="Q573" s="20"/>
      <c r="R573" s="20"/>
      <c r="S573" s="20"/>
      <c r="T573" s="20"/>
      <c r="U573" s="19"/>
    </row>
    <row r="574" spans="2:21">
      <c r="B574" s="21"/>
      <c r="Q574" s="20"/>
      <c r="R574" s="20"/>
      <c r="S574" s="20"/>
      <c r="T574" s="20"/>
      <c r="U574" s="19"/>
    </row>
    <row r="575" spans="2:21">
      <c r="B575" s="21"/>
      <c r="Q575" s="20"/>
      <c r="R575" s="20"/>
      <c r="S575" s="20"/>
      <c r="T575" s="20"/>
      <c r="U575" s="19"/>
    </row>
    <row r="576" spans="2:21">
      <c r="B576" s="21"/>
      <c r="Q576" s="20"/>
      <c r="R576" s="20"/>
      <c r="S576" s="20"/>
      <c r="T576" s="20"/>
      <c r="U576" s="19"/>
    </row>
    <row r="577" spans="2:21">
      <c r="B577" s="21"/>
      <c r="Q577" s="20"/>
      <c r="R577" s="20"/>
      <c r="S577" s="20"/>
      <c r="T577" s="20"/>
      <c r="U577" s="19"/>
    </row>
    <row r="578" spans="2:21">
      <c r="B578" s="21"/>
      <c r="Q578" s="20"/>
      <c r="R578" s="20"/>
      <c r="S578" s="20"/>
      <c r="T578" s="20"/>
      <c r="U578" s="19"/>
    </row>
    <row r="579" spans="2:21">
      <c r="B579" s="21"/>
      <c r="Q579" s="20"/>
      <c r="R579" s="20"/>
      <c r="S579" s="20"/>
      <c r="T579" s="20"/>
      <c r="U579" s="19"/>
    </row>
    <row r="580" spans="2:21">
      <c r="B580" s="21"/>
      <c r="Q580" s="20"/>
      <c r="R580" s="20"/>
      <c r="S580" s="20"/>
      <c r="T580" s="20"/>
      <c r="U580" s="19"/>
    </row>
    <row r="581" spans="2:21">
      <c r="B581" s="21"/>
      <c r="Q581" s="20"/>
      <c r="R581" s="20"/>
      <c r="S581" s="20"/>
      <c r="T581" s="20"/>
      <c r="U581" s="19"/>
    </row>
    <row r="582" spans="2:21">
      <c r="B582" s="21"/>
      <c r="Q582" s="20"/>
      <c r="R582" s="20"/>
      <c r="S582" s="20"/>
      <c r="T582" s="20"/>
      <c r="U582" s="19"/>
    </row>
    <row r="583" spans="2:21">
      <c r="B583" s="21"/>
      <c r="Q583" s="20"/>
      <c r="R583" s="20"/>
      <c r="S583" s="20"/>
      <c r="T583" s="20"/>
      <c r="U583" s="19"/>
    </row>
    <row r="584" spans="2:21">
      <c r="B584" s="21"/>
      <c r="Q584" s="20"/>
      <c r="R584" s="20"/>
      <c r="S584" s="20"/>
      <c r="T584" s="20"/>
      <c r="U584" s="19"/>
    </row>
    <row r="585" spans="2:21">
      <c r="B585" s="21"/>
      <c r="Q585" s="20"/>
      <c r="R585" s="20"/>
      <c r="S585" s="20"/>
      <c r="T585" s="20"/>
      <c r="U585" s="19"/>
    </row>
    <row r="586" spans="2:21">
      <c r="B586" s="21"/>
      <c r="Q586" s="20"/>
      <c r="R586" s="20"/>
      <c r="S586" s="20"/>
      <c r="T586" s="20"/>
      <c r="U586" s="19"/>
    </row>
    <row r="587" spans="2:21">
      <c r="B587" s="21"/>
      <c r="Q587" s="20"/>
      <c r="R587" s="20"/>
      <c r="S587" s="20"/>
      <c r="T587" s="20"/>
      <c r="U587" s="19"/>
    </row>
    <row r="588" spans="2:21">
      <c r="B588" s="21"/>
      <c r="Q588" s="20"/>
      <c r="R588" s="20"/>
      <c r="S588" s="20"/>
      <c r="T588" s="20"/>
      <c r="U588" s="19"/>
    </row>
    <row r="589" spans="2:21">
      <c r="B589" s="21"/>
      <c r="Q589" s="20"/>
      <c r="R589" s="20"/>
      <c r="S589" s="20"/>
      <c r="T589" s="20"/>
      <c r="U589" s="19"/>
    </row>
    <row r="590" spans="2:21">
      <c r="B590" s="21"/>
      <c r="Q590" s="20"/>
      <c r="R590" s="20"/>
      <c r="S590" s="20"/>
      <c r="T590" s="20"/>
      <c r="U590" s="19"/>
    </row>
    <row r="591" spans="2:21">
      <c r="B591" s="21"/>
      <c r="Q591" s="20"/>
      <c r="R591" s="20"/>
      <c r="S591" s="20"/>
      <c r="T591" s="20"/>
      <c r="U591" s="19"/>
    </row>
    <row r="592" spans="2:21">
      <c r="B592" s="21"/>
      <c r="Q592" s="20"/>
      <c r="R592" s="20"/>
      <c r="S592" s="20"/>
      <c r="T592" s="20"/>
      <c r="U592" s="19"/>
    </row>
    <row r="593" spans="2:21">
      <c r="B593" s="21"/>
      <c r="Q593" s="20"/>
      <c r="R593" s="20"/>
      <c r="S593" s="20"/>
      <c r="T593" s="20"/>
      <c r="U593" s="19"/>
    </row>
    <row r="594" spans="2:21">
      <c r="B594" s="21"/>
      <c r="Q594" s="20"/>
      <c r="R594" s="20"/>
      <c r="S594" s="20"/>
      <c r="T594" s="20"/>
      <c r="U594" s="19"/>
    </row>
    <row r="595" spans="2:21">
      <c r="B595" s="21"/>
      <c r="Q595" s="20"/>
      <c r="R595" s="20"/>
      <c r="S595" s="20"/>
      <c r="T595" s="20"/>
      <c r="U595" s="19"/>
    </row>
    <row r="596" spans="2:21">
      <c r="B596" s="21"/>
      <c r="Q596" s="20"/>
      <c r="R596" s="20"/>
      <c r="S596" s="20"/>
      <c r="T596" s="20"/>
      <c r="U596" s="19"/>
    </row>
    <row r="597" spans="2:21">
      <c r="B597" s="21"/>
      <c r="Q597" s="20"/>
      <c r="R597" s="20"/>
      <c r="S597" s="20"/>
      <c r="T597" s="20"/>
      <c r="U597" s="19"/>
    </row>
    <row r="598" spans="2:21">
      <c r="B598" s="21"/>
      <c r="Q598" s="20"/>
      <c r="R598" s="20"/>
      <c r="S598" s="20"/>
      <c r="T598" s="20"/>
      <c r="U598" s="19"/>
    </row>
    <row r="599" spans="2:21">
      <c r="B599" s="21"/>
      <c r="Q599" s="20"/>
      <c r="R599" s="20"/>
      <c r="S599" s="20"/>
      <c r="T599" s="20"/>
      <c r="U599" s="19"/>
    </row>
    <row r="600" spans="2:21">
      <c r="B600" s="21"/>
      <c r="Q600" s="20"/>
      <c r="R600" s="20"/>
      <c r="S600" s="20"/>
      <c r="T600" s="20"/>
      <c r="U600" s="19"/>
    </row>
    <row r="601" spans="2:21">
      <c r="B601" s="21"/>
      <c r="Q601" s="20"/>
      <c r="R601" s="20"/>
      <c r="S601" s="20"/>
      <c r="T601" s="20"/>
      <c r="U601" s="19"/>
    </row>
    <row r="602" spans="2:21">
      <c r="B602" s="21"/>
      <c r="Q602" s="20"/>
      <c r="R602" s="20"/>
      <c r="S602" s="20"/>
      <c r="T602" s="20"/>
      <c r="U602" s="19"/>
    </row>
    <row r="603" spans="2:21">
      <c r="B603" s="21"/>
      <c r="Q603" s="20"/>
      <c r="R603" s="20"/>
      <c r="S603" s="20"/>
      <c r="T603" s="20"/>
      <c r="U603" s="19"/>
    </row>
    <row r="604" spans="2:21">
      <c r="B604" s="21"/>
      <c r="Q604" s="20"/>
      <c r="R604" s="20"/>
      <c r="S604" s="20"/>
      <c r="T604" s="20"/>
      <c r="U604" s="19"/>
    </row>
    <row r="605" spans="2:21">
      <c r="B605" s="21"/>
      <c r="Q605" s="20"/>
      <c r="R605" s="20"/>
      <c r="S605" s="20"/>
      <c r="T605" s="20"/>
      <c r="U605" s="19"/>
    </row>
    <row r="606" spans="2:21">
      <c r="B606" s="21"/>
      <c r="Q606" s="20"/>
      <c r="R606" s="20"/>
      <c r="S606" s="20"/>
      <c r="T606" s="20"/>
      <c r="U606" s="19"/>
    </row>
    <row r="607" spans="2:21">
      <c r="B607" s="21"/>
      <c r="Q607" s="20"/>
      <c r="R607" s="20"/>
      <c r="S607" s="20"/>
      <c r="T607" s="20"/>
      <c r="U607" s="19"/>
    </row>
    <row r="608" spans="2:21">
      <c r="B608" s="21"/>
      <c r="Q608" s="20"/>
      <c r="R608" s="20"/>
      <c r="S608" s="20"/>
      <c r="T608" s="20"/>
      <c r="U608" s="19"/>
    </row>
    <row r="609" spans="2:21">
      <c r="B609" s="21"/>
      <c r="Q609" s="20"/>
      <c r="R609" s="20"/>
      <c r="S609" s="20"/>
      <c r="T609" s="20"/>
      <c r="U609" s="19"/>
    </row>
    <row r="610" spans="2:21">
      <c r="B610" s="21"/>
      <c r="Q610" s="20"/>
      <c r="R610" s="20"/>
      <c r="S610" s="20"/>
      <c r="T610" s="20"/>
      <c r="U610" s="19"/>
    </row>
    <row r="611" spans="2:21">
      <c r="B611" s="21"/>
      <c r="Q611" s="20"/>
      <c r="R611" s="20"/>
      <c r="S611" s="20"/>
      <c r="T611" s="20"/>
      <c r="U611" s="19"/>
    </row>
    <row r="612" spans="2:21">
      <c r="B612" s="21"/>
      <c r="Q612" s="20"/>
      <c r="R612" s="20"/>
      <c r="S612" s="20"/>
      <c r="T612" s="20"/>
      <c r="U612" s="19"/>
    </row>
    <row r="613" spans="2:21">
      <c r="B613" s="21"/>
      <c r="Q613" s="20"/>
      <c r="R613" s="20"/>
      <c r="S613" s="20"/>
      <c r="T613" s="20"/>
      <c r="U613" s="19"/>
    </row>
    <row r="614" spans="2:21">
      <c r="B614" s="21"/>
      <c r="Q614" s="20"/>
      <c r="R614" s="20"/>
      <c r="S614" s="20"/>
      <c r="T614" s="20"/>
      <c r="U614" s="19"/>
    </row>
    <row r="615" spans="2:21">
      <c r="B615" s="21"/>
      <c r="Q615" s="20"/>
      <c r="R615" s="20"/>
      <c r="S615" s="20"/>
      <c r="T615" s="20"/>
      <c r="U615" s="19"/>
    </row>
    <row r="616" spans="2:21">
      <c r="B616" s="21"/>
      <c r="Q616" s="20"/>
      <c r="R616" s="20"/>
      <c r="S616" s="20"/>
      <c r="T616" s="20"/>
      <c r="U616" s="19"/>
    </row>
    <row r="617" spans="2:21">
      <c r="B617" s="21"/>
      <c r="Q617" s="20"/>
      <c r="R617" s="20"/>
      <c r="S617" s="20"/>
      <c r="T617" s="20"/>
      <c r="U617" s="19"/>
    </row>
    <row r="618" spans="2:21">
      <c r="B618" s="21"/>
      <c r="Q618" s="20"/>
      <c r="R618" s="20"/>
      <c r="S618" s="20"/>
      <c r="T618" s="20"/>
      <c r="U618" s="19"/>
    </row>
    <row r="619" spans="2:21">
      <c r="B619" s="21"/>
      <c r="Q619" s="20"/>
      <c r="R619" s="20"/>
      <c r="S619" s="20"/>
      <c r="T619" s="20"/>
      <c r="U619" s="19"/>
    </row>
    <row r="620" spans="2:21">
      <c r="B620" s="21"/>
      <c r="Q620" s="20"/>
      <c r="R620" s="20"/>
      <c r="S620" s="20"/>
      <c r="T620" s="20"/>
      <c r="U620" s="19"/>
    </row>
    <row r="621" spans="2:21">
      <c r="B621" s="21"/>
      <c r="Q621" s="20"/>
      <c r="R621" s="20"/>
      <c r="S621" s="20"/>
      <c r="T621" s="20"/>
      <c r="U621" s="19"/>
    </row>
    <row r="622" spans="2:21">
      <c r="B622" s="21"/>
      <c r="Q622" s="20"/>
      <c r="R622" s="20"/>
      <c r="S622" s="20"/>
      <c r="T622" s="20"/>
      <c r="U622" s="19"/>
    </row>
    <row r="623" spans="2:21">
      <c r="B623" s="21"/>
      <c r="Q623" s="20"/>
      <c r="R623" s="20"/>
      <c r="S623" s="20"/>
      <c r="T623" s="20"/>
      <c r="U623" s="19"/>
    </row>
    <row r="624" spans="2:21">
      <c r="B624" s="21"/>
      <c r="Q624" s="20"/>
      <c r="R624" s="20"/>
      <c r="S624" s="20"/>
      <c r="T624" s="20"/>
      <c r="U624" s="19"/>
    </row>
    <row r="625" spans="2:21">
      <c r="B625" s="21"/>
      <c r="Q625" s="20"/>
      <c r="R625" s="20"/>
      <c r="S625" s="20"/>
      <c r="T625" s="20"/>
      <c r="U625" s="19"/>
    </row>
    <row r="626" spans="2:21">
      <c r="B626" s="21"/>
      <c r="Q626" s="20"/>
      <c r="R626" s="20"/>
      <c r="S626" s="20"/>
      <c r="T626" s="20"/>
      <c r="U626" s="19"/>
    </row>
    <row r="627" spans="2:21">
      <c r="B627" s="21"/>
      <c r="Q627" s="20"/>
      <c r="R627" s="20"/>
      <c r="S627" s="20"/>
      <c r="T627" s="20"/>
      <c r="U627" s="19"/>
    </row>
    <row r="628" spans="2:21">
      <c r="B628" s="21"/>
      <c r="Q628" s="20"/>
      <c r="R628" s="20"/>
      <c r="S628" s="20"/>
      <c r="T628" s="20"/>
      <c r="U628" s="19"/>
    </row>
    <row r="629" spans="2:21">
      <c r="B629" s="21"/>
      <c r="Q629" s="20"/>
      <c r="R629" s="20"/>
      <c r="S629" s="20"/>
      <c r="T629" s="20"/>
      <c r="U629" s="19"/>
    </row>
    <row r="630" spans="2:21">
      <c r="B630" s="21"/>
      <c r="Q630" s="20"/>
      <c r="R630" s="20"/>
      <c r="S630" s="20"/>
      <c r="T630" s="20"/>
      <c r="U630" s="19"/>
    </row>
    <row r="631" spans="2:21">
      <c r="B631" s="21"/>
      <c r="Q631" s="20"/>
      <c r="R631" s="20"/>
      <c r="S631" s="20"/>
      <c r="T631" s="20"/>
      <c r="U631" s="19"/>
    </row>
    <row r="632" spans="2:21">
      <c r="B632" s="21"/>
      <c r="Q632" s="20"/>
      <c r="R632" s="20"/>
      <c r="S632" s="20"/>
      <c r="T632" s="20"/>
      <c r="U632" s="19"/>
    </row>
    <row r="633" spans="2:21">
      <c r="B633" s="21"/>
      <c r="Q633" s="20"/>
      <c r="R633" s="20"/>
      <c r="S633" s="20"/>
      <c r="T633" s="20"/>
      <c r="U633" s="19"/>
    </row>
    <row r="634" spans="2:21">
      <c r="B634" s="21"/>
      <c r="Q634" s="20"/>
      <c r="R634" s="20"/>
      <c r="S634" s="20"/>
      <c r="T634" s="20"/>
      <c r="U634" s="19"/>
    </row>
    <row r="635" spans="2:21">
      <c r="B635" s="21"/>
      <c r="Q635" s="20"/>
      <c r="R635" s="20"/>
      <c r="S635" s="20"/>
      <c r="T635" s="20"/>
      <c r="U635" s="19"/>
    </row>
    <row r="636" spans="2:21">
      <c r="B636" s="21"/>
      <c r="Q636" s="20"/>
      <c r="R636" s="20"/>
      <c r="S636" s="20"/>
      <c r="T636" s="20"/>
      <c r="U636" s="19"/>
    </row>
    <row r="637" spans="2:21">
      <c r="B637" s="21"/>
      <c r="Q637" s="20"/>
      <c r="R637" s="20"/>
      <c r="S637" s="20"/>
      <c r="T637" s="20"/>
      <c r="U637" s="19"/>
    </row>
    <row r="638" spans="2:21">
      <c r="B638" s="21"/>
      <c r="Q638" s="20"/>
      <c r="R638" s="20"/>
      <c r="S638" s="20"/>
      <c r="T638" s="20"/>
      <c r="U638" s="19"/>
    </row>
    <row r="639" spans="2:21">
      <c r="B639" s="21"/>
      <c r="Q639" s="20"/>
      <c r="R639" s="20"/>
      <c r="S639" s="20"/>
      <c r="T639" s="20"/>
      <c r="U639" s="19"/>
    </row>
    <row r="640" spans="2:21">
      <c r="B640" s="21"/>
      <c r="Q640" s="20"/>
      <c r="R640" s="20"/>
      <c r="S640" s="20"/>
      <c r="T640" s="20"/>
      <c r="U640" s="19"/>
    </row>
    <row r="641" spans="2:21">
      <c r="B641" s="21"/>
      <c r="Q641" s="20"/>
      <c r="R641" s="20"/>
      <c r="S641" s="20"/>
      <c r="T641" s="20"/>
      <c r="U641" s="19"/>
    </row>
    <row r="642" spans="2:21">
      <c r="B642" s="21"/>
      <c r="Q642" s="20"/>
      <c r="R642" s="20"/>
      <c r="S642" s="20"/>
      <c r="T642" s="20"/>
      <c r="U642" s="19"/>
    </row>
    <row r="643" spans="2:21">
      <c r="B643" s="21"/>
      <c r="Q643" s="20"/>
      <c r="R643" s="20"/>
      <c r="S643" s="20"/>
      <c r="T643" s="20"/>
      <c r="U643" s="19"/>
    </row>
    <row r="644" spans="2:21">
      <c r="B644" s="21"/>
      <c r="Q644" s="20"/>
      <c r="R644" s="20"/>
      <c r="S644" s="20"/>
      <c r="T644" s="20"/>
      <c r="U644" s="19"/>
    </row>
    <row r="645" spans="2:21">
      <c r="B645" s="21"/>
      <c r="Q645" s="20"/>
      <c r="R645" s="20"/>
      <c r="S645" s="20"/>
      <c r="T645" s="20"/>
      <c r="U645" s="19"/>
    </row>
    <row r="646" spans="2:21">
      <c r="B646" s="21"/>
      <c r="Q646" s="20"/>
      <c r="R646" s="20"/>
      <c r="S646" s="20"/>
      <c r="T646" s="20"/>
      <c r="U646" s="19"/>
    </row>
    <row r="647" spans="2:21">
      <c r="B647" s="21"/>
      <c r="Q647" s="20"/>
      <c r="R647" s="20"/>
      <c r="S647" s="20"/>
      <c r="T647" s="20"/>
      <c r="U647" s="19"/>
    </row>
    <row r="648" spans="2:21">
      <c r="B648" s="21"/>
      <c r="Q648" s="20"/>
      <c r="R648" s="20"/>
      <c r="S648" s="20"/>
      <c r="T648" s="20"/>
      <c r="U648" s="19"/>
    </row>
    <row r="649" spans="2:21">
      <c r="B649" s="21"/>
      <c r="Q649" s="20"/>
      <c r="R649" s="20"/>
      <c r="S649" s="20"/>
      <c r="T649" s="20"/>
      <c r="U649" s="19"/>
    </row>
    <row r="650" spans="2:21">
      <c r="B650" s="21"/>
      <c r="Q650" s="20"/>
      <c r="R650" s="20"/>
      <c r="S650" s="20"/>
      <c r="T650" s="20"/>
      <c r="U650" s="19"/>
    </row>
    <row r="651" spans="2:21">
      <c r="B651" s="21"/>
      <c r="Q651" s="20"/>
      <c r="R651" s="20"/>
      <c r="S651" s="20"/>
      <c r="T651" s="20"/>
      <c r="U651" s="19"/>
    </row>
    <row r="652" spans="2:21">
      <c r="B652" s="21"/>
      <c r="Q652" s="20"/>
      <c r="R652" s="20"/>
      <c r="S652" s="20"/>
      <c r="T652" s="20"/>
      <c r="U652" s="19"/>
    </row>
    <row r="653" spans="2:21">
      <c r="B653" s="21"/>
      <c r="Q653" s="20"/>
      <c r="R653" s="20"/>
      <c r="S653" s="20"/>
      <c r="T653" s="20"/>
      <c r="U653" s="19"/>
    </row>
    <row r="654" spans="2:21">
      <c r="B654" s="21"/>
      <c r="Q654" s="20"/>
      <c r="R654" s="20"/>
      <c r="S654" s="20"/>
      <c r="T654" s="20"/>
      <c r="U654" s="19"/>
    </row>
    <row r="655" spans="2:21">
      <c r="B655" s="21"/>
      <c r="Q655" s="20"/>
      <c r="R655" s="20"/>
      <c r="S655" s="20"/>
      <c r="T655" s="20"/>
      <c r="U655" s="19"/>
    </row>
    <row r="656" spans="2:21">
      <c r="B656" s="21"/>
      <c r="Q656" s="20"/>
      <c r="R656" s="20"/>
      <c r="S656" s="20"/>
      <c r="T656" s="20"/>
      <c r="U656" s="19"/>
    </row>
    <row r="657" spans="2:21">
      <c r="B657" s="21"/>
      <c r="Q657" s="20"/>
      <c r="R657" s="20"/>
      <c r="S657" s="20"/>
      <c r="T657" s="20"/>
      <c r="U657" s="19"/>
    </row>
    <row r="658" spans="2:21">
      <c r="B658" s="21"/>
      <c r="Q658" s="20"/>
      <c r="R658" s="20"/>
      <c r="S658" s="20"/>
      <c r="T658" s="20"/>
      <c r="U658" s="19"/>
    </row>
    <row r="659" spans="2:21">
      <c r="B659" s="21"/>
      <c r="Q659" s="20"/>
      <c r="R659" s="20"/>
      <c r="S659" s="20"/>
      <c r="T659" s="20"/>
      <c r="U659" s="19"/>
    </row>
    <row r="660" spans="2:21">
      <c r="B660" s="21"/>
      <c r="Q660" s="20"/>
      <c r="R660" s="20"/>
      <c r="S660" s="20"/>
      <c r="T660" s="20"/>
      <c r="U660" s="19"/>
    </row>
    <row r="661" spans="2:21">
      <c r="B661" s="21"/>
      <c r="Q661" s="20"/>
      <c r="R661" s="20"/>
      <c r="S661" s="20"/>
      <c r="T661" s="20"/>
      <c r="U661" s="19"/>
    </row>
    <row r="662" spans="2:21">
      <c r="B662" s="21"/>
      <c r="Q662" s="20"/>
      <c r="R662" s="20"/>
      <c r="S662" s="20"/>
      <c r="T662" s="20"/>
      <c r="U662" s="19"/>
    </row>
    <row r="663" spans="2:21">
      <c r="B663" s="21"/>
      <c r="Q663" s="20"/>
      <c r="R663" s="20"/>
      <c r="S663" s="20"/>
      <c r="T663" s="20"/>
      <c r="U663" s="19"/>
    </row>
    <row r="664" spans="2:21">
      <c r="B664" s="21"/>
      <c r="Q664" s="20"/>
      <c r="R664" s="20"/>
      <c r="S664" s="20"/>
      <c r="T664" s="20"/>
      <c r="U664" s="19"/>
    </row>
    <row r="665" spans="2:21">
      <c r="B665" s="21"/>
      <c r="Q665" s="20"/>
      <c r="R665" s="20"/>
      <c r="S665" s="20"/>
      <c r="T665" s="20"/>
      <c r="U665" s="19"/>
    </row>
    <row r="666" spans="2:21">
      <c r="B666" s="21"/>
      <c r="Q666" s="20"/>
      <c r="R666" s="20"/>
      <c r="S666" s="20"/>
      <c r="T666" s="20"/>
      <c r="U666" s="19"/>
    </row>
    <row r="667" spans="2:21">
      <c r="B667" s="21"/>
      <c r="Q667" s="20"/>
      <c r="R667" s="20"/>
      <c r="S667" s="20"/>
      <c r="T667" s="20"/>
      <c r="U667" s="19"/>
    </row>
    <row r="668" spans="2:21">
      <c r="B668" s="21"/>
      <c r="Q668" s="20"/>
      <c r="R668" s="20"/>
      <c r="S668" s="20"/>
      <c r="T668" s="20"/>
      <c r="U668" s="19"/>
    </row>
    <row r="669" spans="2:21">
      <c r="B669" s="21"/>
      <c r="Q669" s="20"/>
      <c r="R669" s="20"/>
      <c r="S669" s="20"/>
      <c r="T669" s="20"/>
      <c r="U669" s="19"/>
    </row>
    <row r="670" spans="2:21">
      <c r="B670" s="21"/>
      <c r="Q670" s="20"/>
      <c r="R670" s="20"/>
      <c r="S670" s="20"/>
      <c r="T670" s="20"/>
      <c r="U670" s="19"/>
    </row>
    <row r="671" spans="2:21">
      <c r="B671" s="21"/>
      <c r="Q671" s="20"/>
      <c r="R671" s="20"/>
      <c r="S671" s="20"/>
      <c r="T671" s="20"/>
      <c r="U671" s="19"/>
    </row>
    <row r="672" spans="2:21">
      <c r="B672" s="21"/>
      <c r="Q672" s="20"/>
      <c r="R672" s="20"/>
      <c r="S672" s="20"/>
      <c r="T672" s="20"/>
      <c r="U672" s="19"/>
    </row>
    <row r="673" spans="2:21">
      <c r="B673" s="21"/>
      <c r="Q673" s="20"/>
      <c r="R673" s="20"/>
      <c r="S673" s="20"/>
      <c r="T673" s="20"/>
      <c r="U673" s="19"/>
    </row>
    <row r="674" spans="2:21">
      <c r="B674" s="21"/>
      <c r="Q674" s="20"/>
      <c r="R674" s="20"/>
      <c r="S674" s="20"/>
      <c r="T674" s="20"/>
      <c r="U674" s="19"/>
    </row>
    <row r="675" spans="2:21">
      <c r="B675" s="21"/>
      <c r="Q675" s="20"/>
      <c r="R675" s="20"/>
      <c r="S675" s="20"/>
      <c r="T675" s="20"/>
      <c r="U675" s="19"/>
    </row>
    <row r="676" spans="2:21">
      <c r="B676" s="21"/>
      <c r="Q676" s="20"/>
      <c r="R676" s="20"/>
      <c r="S676" s="20"/>
      <c r="T676" s="20"/>
      <c r="U676" s="19"/>
    </row>
    <row r="677" spans="2:21">
      <c r="B677" s="21"/>
      <c r="Q677" s="20"/>
      <c r="R677" s="20"/>
      <c r="S677" s="20"/>
      <c r="T677" s="20"/>
      <c r="U677" s="19"/>
    </row>
    <row r="678" spans="2:21">
      <c r="B678" s="21"/>
      <c r="Q678" s="20"/>
      <c r="R678" s="20"/>
      <c r="S678" s="20"/>
      <c r="T678" s="20"/>
      <c r="U678" s="19"/>
    </row>
    <row r="679" spans="2:21">
      <c r="B679" s="21"/>
      <c r="Q679" s="20"/>
      <c r="R679" s="20"/>
      <c r="S679" s="20"/>
      <c r="T679" s="20"/>
      <c r="U679" s="19"/>
    </row>
    <row r="680" spans="2:21">
      <c r="B680" s="21"/>
      <c r="Q680" s="20"/>
      <c r="R680" s="20"/>
      <c r="S680" s="20"/>
      <c r="T680" s="20"/>
      <c r="U680" s="19"/>
    </row>
    <row r="681" spans="2:21">
      <c r="B681" s="21"/>
      <c r="Q681" s="20"/>
      <c r="R681" s="20"/>
      <c r="S681" s="20"/>
      <c r="T681" s="20"/>
      <c r="U681" s="19"/>
    </row>
    <row r="682" spans="2:21">
      <c r="B682" s="21"/>
      <c r="Q682" s="20"/>
      <c r="R682" s="20"/>
      <c r="S682" s="20"/>
      <c r="T682" s="20"/>
      <c r="U682" s="19"/>
    </row>
    <row r="683" spans="2:21">
      <c r="B683" s="21"/>
      <c r="Q683" s="20"/>
      <c r="R683" s="20"/>
      <c r="S683" s="20"/>
      <c r="T683" s="20"/>
      <c r="U683" s="19"/>
    </row>
    <row r="684" spans="2:21">
      <c r="B684" s="21"/>
      <c r="Q684" s="20"/>
      <c r="R684" s="20"/>
      <c r="S684" s="20"/>
      <c r="T684" s="20"/>
      <c r="U684" s="19"/>
    </row>
    <row r="685" spans="2:21">
      <c r="B685" s="21"/>
      <c r="Q685" s="20"/>
      <c r="R685" s="20"/>
      <c r="S685" s="20"/>
      <c r="T685" s="20"/>
      <c r="U685" s="19"/>
    </row>
    <row r="686" spans="2:21">
      <c r="B686" s="21"/>
      <c r="Q686" s="20"/>
      <c r="R686" s="20"/>
      <c r="S686" s="20"/>
      <c r="T686" s="20"/>
      <c r="U686" s="19"/>
    </row>
    <row r="687" spans="2:21">
      <c r="B687" s="21"/>
      <c r="Q687" s="20"/>
      <c r="R687" s="20"/>
      <c r="S687" s="20"/>
      <c r="T687" s="20"/>
      <c r="U687" s="19"/>
    </row>
    <row r="688" spans="2:21">
      <c r="B688" s="21"/>
      <c r="Q688" s="20"/>
      <c r="R688" s="20"/>
      <c r="S688" s="20"/>
      <c r="T688" s="20"/>
      <c r="U688" s="19"/>
    </row>
    <row r="689" spans="2:21">
      <c r="B689" s="21"/>
      <c r="Q689" s="20"/>
      <c r="R689" s="20"/>
      <c r="S689" s="20"/>
      <c r="T689" s="20"/>
      <c r="U689" s="19"/>
    </row>
    <row r="690" spans="2:21">
      <c r="B690" s="21"/>
      <c r="Q690" s="20"/>
      <c r="R690" s="20"/>
      <c r="S690" s="20"/>
      <c r="T690" s="20"/>
      <c r="U690" s="19"/>
    </row>
    <row r="691" spans="2:21">
      <c r="B691" s="21"/>
      <c r="Q691" s="20"/>
      <c r="R691" s="20"/>
      <c r="S691" s="20"/>
      <c r="T691" s="20"/>
      <c r="U691" s="19"/>
    </row>
    <row r="692" spans="2:21">
      <c r="B692" s="21"/>
      <c r="Q692" s="20"/>
      <c r="R692" s="20"/>
      <c r="S692" s="20"/>
      <c r="T692" s="20"/>
      <c r="U692" s="19"/>
    </row>
    <row r="693" spans="2:21">
      <c r="B693" s="21"/>
      <c r="Q693" s="20"/>
      <c r="R693" s="20"/>
      <c r="S693" s="20"/>
      <c r="T693" s="20"/>
      <c r="U693" s="19"/>
    </row>
    <row r="694" spans="2:21">
      <c r="B694" s="21"/>
      <c r="Q694" s="20"/>
      <c r="R694" s="20"/>
      <c r="S694" s="20"/>
      <c r="T694" s="20"/>
      <c r="U694" s="19"/>
    </row>
    <row r="695" spans="2:21">
      <c r="B695" s="21"/>
      <c r="Q695" s="20"/>
      <c r="R695" s="20"/>
      <c r="S695" s="20"/>
      <c r="T695" s="20"/>
      <c r="U695" s="19"/>
    </row>
    <row r="696" spans="2:21">
      <c r="B696" s="21"/>
      <c r="Q696" s="20"/>
      <c r="R696" s="20"/>
      <c r="S696" s="20"/>
      <c r="T696" s="20"/>
      <c r="U696" s="19"/>
    </row>
    <row r="697" spans="2:21">
      <c r="B697" s="21"/>
      <c r="Q697" s="20"/>
      <c r="R697" s="20"/>
      <c r="S697" s="20"/>
      <c r="T697" s="20"/>
      <c r="U697" s="19"/>
    </row>
    <row r="698" spans="2:21">
      <c r="B698" s="21"/>
      <c r="Q698" s="20"/>
      <c r="R698" s="20"/>
      <c r="S698" s="20"/>
      <c r="T698" s="20"/>
      <c r="U698" s="19"/>
    </row>
    <row r="699" spans="2:21">
      <c r="B699" s="21"/>
      <c r="Q699" s="20"/>
      <c r="R699" s="20"/>
      <c r="S699" s="20"/>
      <c r="T699" s="20"/>
      <c r="U699" s="19"/>
    </row>
    <row r="700" spans="2:21">
      <c r="B700" s="21"/>
      <c r="Q700" s="20"/>
      <c r="R700" s="20"/>
      <c r="S700" s="20"/>
      <c r="T700" s="20"/>
      <c r="U700" s="19"/>
    </row>
    <row r="701" spans="2:21">
      <c r="B701" s="21"/>
      <c r="Q701" s="20"/>
      <c r="R701" s="20"/>
      <c r="S701" s="20"/>
      <c r="T701" s="20"/>
      <c r="U701" s="19"/>
    </row>
    <row r="702" spans="2:21">
      <c r="B702" s="21"/>
      <c r="Q702" s="20"/>
      <c r="R702" s="20"/>
      <c r="S702" s="20"/>
      <c r="T702" s="20"/>
      <c r="U702" s="19"/>
    </row>
    <row r="703" spans="2:21">
      <c r="B703" s="21"/>
      <c r="Q703" s="20"/>
      <c r="R703" s="20"/>
      <c r="S703" s="20"/>
      <c r="T703" s="20"/>
      <c r="U703" s="19"/>
    </row>
    <row r="704" spans="2:21">
      <c r="B704" s="21"/>
      <c r="Q704" s="20"/>
      <c r="R704" s="20"/>
      <c r="S704" s="20"/>
      <c r="T704" s="20"/>
      <c r="U704" s="19"/>
    </row>
    <row r="705" spans="2:21">
      <c r="B705" s="21"/>
      <c r="Q705" s="20"/>
      <c r="R705" s="20"/>
      <c r="S705" s="20"/>
      <c r="T705" s="20"/>
      <c r="U705" s="19"/>
    </row>
    <row r="706" spans="2:21">
      <c r="B706" s="21"/>
      <c r="Q706" s="20"/>
      <c r="R706" s="20"/>
      <c r="S706" s="20"/>
      <c r="T706" s="20"/>
      <c r="U706" s="19"/>
    </row>
    <row r="707" spans="2:21">
      <c r="B707" s="21"/>
      <c r="Q707" s="20"/>
      <c r="R707" s="20"/>
      <c r="S707" s="20"/>
      <c r="T707" s="20"/>
      <c r="U707" s="19"/>
    </row>
    <row r="708" spans="2:21">
      <c r="B708" s="21"/>
      <c r="Q708" s="20"/>
      <c r="R708" s="20"/>
      <c r="S708" s="20"/>
      <c r="T708" s="20"/>
      <c r="U708" s="19"/>
    </row>
    <row r="709" spans="2:21">
      <c r="B709" s="21"/>
      <c r="Q709" s="20"/>
      <c r="R709" s="20"/>
      <c r="S709" s="20"/>
      <c r="T709" s="20"/>
      <c r="U709" s="19"/>
    </row>
    <row r="710" spans="2:21">
      <c r="B710" s="21"/>
      <c r="Q710" s="20"/>
      <c r="R710" s="20"/>
      <c r="S710" s="20"/>
      <c r="T710" s="20"/>
      <c r="U710" s="19"/>
    </row>
    <row r="711" spans="2:21">
      <c r="B711" s="21"/>
      <c r="Q711" s="20"/>
      <c r="R711" s="20"/>
      <c r="S711" s="20"/>
      <c r="T711" s="20"/>
      <c r="U711" s="19"/>
    </row>
    <row r="712" spans="2:21">
      <c r="B712" s="21"/>
      <c r="Q712" s="20"/>
      <c r="R712" s="20"/>
      <c r="S712" s="20"/>
      <c r="T712" s="20"/>
      <c r="U712" s="19"/>
    </row>
    <row r="713" spans="2:21">
      <c r="B713" s="21"/>
      <c r="Q713" s="20"/>
      <c r="R713" s="20"/>
      <c r="S713" s="20"/>
      <c r="T713" s="20"/>
      <c r="U713" s="19"/>
    </row>
    <row r="714" spans="2:21">
      <c r="B714" s="21"/>
      <c r="Q714" s="20"/>
      <c r="R714" s="20"/>
      <c r="S714" s="20"/>
      <c r="T714" s="20"/>
      <c r="U714" s="19"/>
    </row>
    <row r="715" spans="2:21">
      <c r="B715" s="21"/>
      <c r="Q715" s="20"/>
      <c r="R715" s="20"/>
      <c r="S715" s="20"/>
      <c r="T715" s="20"/>
      <c r="U715" s="19"/>
    </row>
    <row r="716" spans="2:21">
      <c r="B716" s="21"/>
      <c r="Q716" s="20"/>
      <c r="R716" s="20"/>
      <c r="S716" s="20"/>
      <c r="T716" s="20"/>
      <c r="U716" s="19"/>
    </row>
    <row r="717" spans="2:21">
      <c r="B717" s="21"/>
      <c r="Q717" s="20"/>
      <c r="R717" s="20"/>
      <c r="S717" s="20"/>
      <c r="T717" s="20"/>
      <c r="U717" s="19"/>
    </row>
    <row r="718" spans="2:21">
      <c r="B718" s="21"/>
      <c r="Q718" s="20"/>
      <c r="R718" s="20"/>
      <c r="S718" s="20"/>
      <c r="T718" s="20"/>
      <c r="U718" s="19"/>
    </row>
    <row r="719" spans="2:21">
      <c r="B719" s="21"/>
      <c r="Q719" s="20"/>
      <c r="R719" s="20"/>
      <c r="S719" s="20"/>
      <c r="T719" s="20"/>
      <c r="U719" s="19"/>
    </row>
    <row r="720" spans="2:21">
      <c r="B720" s="21"/>
      <c r="Q720" s="20"/>
      <c r="R720" s="20"/>
      <c r="S720" s="20"/>
      <c r="T720" s="20"/>
      <c r="U720" s="19"/>
    </row>
    <row r="721" spans="2:21">
      <c r="B721" s="21"/>
      <c r="Q721" s="20"/>
      <c r="R721" s="20"/>
      <c r="S721" s="20"/>
      <c r="T721" s="20"/>
      <c r="U721" s="19"/>
    </row>
    <row r="722" spans="2:21">
      <c r="B722" s="21"/>
      <c r="Q722" s="20"/>
      <c r="R722" s="20"/>
      <c r="S722" s="20"/>
      <c r="T722" s="20"/>
      <c r="U722" s="19"/>
    </row>
    <row r="723" spans="2:21">
      <c r="B723" s="21"/>
      <c r="Q723" s="20"/>
      <c r="R723" s="20"/>
      <c r="S723" s="20"/>
      <c r="T723" s="20"/>
      <c r="U723" s="19"/>
    </row>
    <row r="724" spans="2:21">
      <c r="B724" s="21"/>
      <c r="Q724" s="20"/>
      <c r="R724" s="20"/>
      <c r="S724" s="20"/>
      <c r="T724" s="20"/>
      <c r="U724" s="19"/>
    </row>
    <row r="725" spans="2:21">
      <c r="B725" s="21"/>
      <c r="Q725" s="20"/>
      <c r="R725" s="20"/>
      <c r="S725" s="20"/>
      <c r="T725" s="20"/>
      <c r="U725" s="19"/>
    </row>
    <row r="726" spans="2:21">
      <c r="B726" s="21"/>
      <c r="Q726" s="20"/>
      <c r="R726" s="20"/>
      <c r="S726" s="20"/>
      <c r="T726" s="20"/>
      <c r="U726" s="19"/>
    </row>
    <row r="727" spans="2:21">
      <c r="B727" s="21"/>
      <c r="Q727" s="20"/>
      <c r="R727" s="20"/>
      <c r="S727" s="20"/>
      <c r="T727" s="20"/>
      <c r="U727" s="19"/>
    </row>
    <row r="728" spans="2:21">
      <c r="B728" s="21"/>
      <c r="Q728" s="20"/>
      <c r="R728" s="20"/>
      <c r="S728" s="20"/>
      <c r="T728" s="20"/>
      <c r="U728" s="19"/>
    </row>
    <row r="729" spans="2:21">
      <c r="B729" s="21"/>
      <c r="Q729" s="20"/>
      <c r="R729" s="20"/>
      <c r="S729" s="20"/>
      <c r="T729" s="20"/>
      <c r="U729" s="19"/>
    </row>
    <row r="730" spans="2:21">
      <c r="B730" s="21"/>
      <c r="Q730" s="20"/>
      <c r="R730" s="20"/>
      <c r="S730" s="20"/>
      <c r="T730" s="20"/>
      <c r="U730" s="19"/>
    </row>
    <row r="731" spans="2:21">
      <c r="B731" s="21"/>
      <c r="Q731" s="20"/>
      <c r="R731" s="20"/>
      <c r="S731" s="20"/>
      <c r="T731" s="20"/>
      <c r="U731" s="19"/>
    </row>
    <row r="732" spans="2:21">
      <c r="B732" s="21"/>
      <c r="Q732" s="20"/>
      <c r="R732" s="20"/>
      <c r="S732" s="20"/>
      <c r="T732" s="20"/>
      <c r="U732" s="19"/>
    </row>
    <row r="733" spans="2:21">
      <c r="B733" s="21"/>
      <c r="Q733" s="20"/>
      <c r="R733" s="20"/>
      <c r="S733" s="20"/>
      <c r="T733" s="20"/>
      <c r="U733" s="19"/>
    </row>
    <row r="734" spans="2:21">
      <c r="B734" s="21"/>
      <c r="Q734" s="20"/>
      <c r="R734" s="20"/>
      <c r="S734" s="20"/>
      <c r="T734" s="20"/>
      <c r="U734" s="19"/>
    </row>
    <row r="735" spans="2:21">
      <c r="B735" s="21"/>
      <c r="Q735" s="20"/>
      <c r="R735" s="20"/>
      <c r="S735" s="20"/>
      <c r="T735" s="20"/>
      <c r="U735" s="19"/>
    </row>
    <row r="736" spans="2:21">
      <c r="B736" s="21"/>
      <c r="Q736" s="20"/>
      <c r="R736" s="20"/>
      <c r="S736" s="20"/>
      <c r="T736" s="20"/>
      <c r="U736" s="19"/>
    </row>
    <row r="737" spans="2:21">
      <c r="B737" s="21"/>
      <c r="Q737" s="20"/>
      <c r="R737" s="20"/>
      <c r="S737" s="20"/>
      <c r="T737" s="20"/>
      <c r="U737" s="19"/>
    </row>
    <row r="738" spans="2:21">
      <c r="B738" s="21"/>
      <c r="Q738" s="20"/>
      <c r="R738" s="20"/>
      <c r="S738" s="20"/>
      <c r="T738" s="20"/>
      <c r="U738" s="19"/>
    </row>
    <row r="739" spans="2:21">
      <c r="B739" s="21"/>
      <c r="Q739" s="20"/>
      <c r="R739" s="20"/>
      <c r="S739" s="20"/>
      <c r="T739" s="20"/>
      <c r="U739" s="19"/>
    </row>
    <row r="740" spans="2:21">
      <c r="B740" s="21"/>
      <c r="Q740" s="20"/>
      <c r="R740" s="20"/>
      <c r="S740" s="20"/>
      <c r="T740" s="20"/>
      <c r="U740" s="19"/>
    </row>
    <row r="741" spans="2:21">
      <c r="B741" s="21"/>
      <c r="Q741" s="20"/>
      <c r="R741" s="20"/>
      <c r="S741" s="20"/>
      <c r="T741" s="20"/>
      <c r="U741" s="19"/>
    </row>
    <row r="742" spans="2:21">
      <c r="B742" s="21"/>
      <c r="Q742" s="20"/>
      <c r="R742" s="20"/>
      <c r="S742" s="20"/>
      <c r="T742" s="20"/>
      <c r="U742" s="19"/>
    </row>
    <row r="743" spans="2:21">
      <c r="B743" s="21"/>
      <c r="Q743" s="20"/>
      <c r="R743" s="20"/>
      <c r="S743" s="20"/>
      <c r="T743" s="20"/>
      <c r="U743" s="19"/>
    </row>
    <row r="744" spans="2:21">
      <c r="B744" s="21"/>
      <c r="Q744" s="20"/>
      <c r="R744" s="20"/>
      <c r="S744" s="20"/>
      <c r="T744" s="20"/>
      <c r="U744" s="19"/>
    </row>
    <row r="745" spans="2:21">
      <c r="B745" s="21"/>
      <c r="Q745" s="20"/>
      <c r="R745" s="20"/>
      <c r="S745" s="20"/>
      <c r="T745" s="20"/>
      <c r="U745" s="19"/>
    </row>
    <row r="746" spans="2:21">
      <c r="B746" s="21"/>
      <c r="Q746" s="20"/>
      <c r="R746" s="20"/>
      <c r="S746" s="20"/>
      <c r="T746" s="20"/>
      <c r="U746" s="19"/>
    </row>
    <row r="747" spans="2:21">
      <c r="B747" s="21"/>
      <c r="Q747" s="20"/>
      <c r="R747" s="20"/>
      <c r="S747" s="20"/>
      <c r="T747" s="20"/>
      <c r="U747" s="19"/>
    </row>
    <row r="748" spans="2:21">
      <c r="B748" s="21"/>
      <c r="Q748" s="20"/>
      <c r="R748" s="20"/>
      <c r="S748" s="20"/>
      <c r="T748" s="20"/>
      <c r="U748" s="19"/>
    </row>
    <row r="749" spans="2:21">
      <c r="B749" s="21"/>
      <c r="Q749" s="20"/>
      <c r="R749" s="20"/>
      <c r="S749" s="20"/>
      <c r="T749" s="20"/>
      <c r="U749" s="19"/>
    </row>
    <row r="750" spans="2:21">
      <c r="B750" s="21"/>
      <c r="Q750" s="20"/>
      <c r="R750" s="20"/>
      <c r="S750" s="20"/>
      <c r="T750" s="20"/>
      <c r="U750" s="19"/>
    </row>
    <row r="751" spans="2:21">
      <c r="B751" s="21"/>
      <c r="Q751" s="20"/>
      <c r="R751" s="20"/>
      <c r="S751" s="20"/>
      <c r="T751" s="20"/>
      <c r="U751" s="19"/>
    </row>
    <row r="752" spans="2:21">
      <c r="B752" s="21"/>
      <c r="Q752" s="20"/>
      <c r="R752" s="20"/>
      <c r="S752" s="20"/>
      <c r="T752" s="20"/>
      <c r="U752" s="19"/>
    </row>
    <row r="753" spans="2:21">
      <c r="B753" s="21"/>
      <c r="Q753" s="20"/>
      <c r="R753" s="20"/>
      <c r="S753" s="20"/>
      <c r="T753" s="20"/>
      <c r="U753" s="19"/>
    </row>
    <row r="754" spans="2:21">
      <c r="B754" s="21"/>
      <c r="Q754" s="20"/>
      <c r="R754" s="20"/>
      <c r="S754" s="20"/>
      <c r="T754" s="20"/>
      <c r="U754" s="19"/>
    </row>
    <row r="755" spans="2:21">
      <c r="B755" s="21"/>
      <c r="Q755" s="20"/>
      <c r="R755" s="20"/>
      <c r="S755" s="20"/>
      <c r="T755" s="20"/>
      <c r="U755" s="19"/>
    </row>
    <row r="756" spans="2:21">
      <c r="B756" s="21"/>
      <c r="Q756" s="20"/>
      <c r="R756" s="20"/>
      <c r="S756" s="20"/>
      <c r="T756" s="20"/>
      <c r="U756" s="19"/>
    </row>
    <row r="757" spans="2:21">
      <c r="B757" s="21"/>
      <c r="Q757" s="20"/>
      <c r="R757" s="20"/>
      <c r="S757" s="20"/>
      <c r="T757" s="20"/>
      <c r="U757" s="19"/>
    </row>
    <row r="758" spans="2:21">
      <c r="B758" s="21"/>
      <c r="Q758" s="20"/>
      <c r="R758" s="20"/>
      <c r="S758" s="20"/>
      <c r="T758" s="20"/>
      <c r="U758" s="19"/>
    </row>
    <row r="759" spans="2:21">
      <c r="B759" s="21"/>
      <c r="Q759" s="20"/>
      <c r="R759" s="20"/>
      <c r="S759" s="20"/>
      <c r="T759" s="20"/>
      <c r="U759" s="19"/>
    </row>
    <row r="760" spans="2:21">
      <c r="B760" s="21"/>
      <c r="Q760" s="20"/>
      <c r="R760" s="20"/>
      <c r="S760" s="20"/>
      <c r="T760" s="20"/>
      <c r="U760" s="19"/>
    </row>
    <row r="761" spans="2:21">
      <c r="B761" s="21"/>
      <c r="Q761" s="20"/>
      <c r="R761" s="20"/>
      <c r="S761" s="20"/>
      <c r="T761" s="20"/>
      <c r="U761" s="19"/>
    </row>
    <row r="762" spans="2:21">
      <c r="B762" s="21"/>
      <c r="Q762" s="20"/>
      <c r="R762" s="20"/>
      <c r="S762" s="20"/>
      <c r="T762" s="20"/>
      <c r="U762" s="19"/>
    </row>
    <row r="763" spans="2:21">
      <c r="B763" s="21"/>
      <c r="Q763" s="20"/>
      <c r="R763" s="20"/>
      <c r="S763" s="20"/>
      <c r="T763" s="20"/>
      <c r="U763" s="19"/>
    </row>
    <row r="764" spans="2:21">
      <c r="B764" s="21"/>
      <c r="Q764" s="20"/>
      <c r="R764" s="20"/>
      <c r="S764" s="20"/>
      <c r="T764" s="20"/>
      <c r="U764" s="19"/>
    </row>
    <row r="765" spans="2:21">
      <c r="B765" s="21"/>
      <c r="Q765" s="20"/>
      <c r="R765" s="20"/>
      <c r="S765" s="20"/>
      <c r="T765" s="20"/>
      <c r="U765" s="19"/>
    </row>
    <row r="766" spans="2:21">
      <c r="B766" s="21"/>
      <c r="Q766" s="20"/>
      <c r="R766" s="20"/>
      <c r="S766" s="20"/>
      <c r="T766" s="20"/>
      <c r="U766" s="19"/>
    </row>
    <row r="767" spans="2:21">
      <c r="B767" s="21"/>
      <c r="Q767" s="20"/>
      <c r="R767" s="20"/>
      <c r="S767" s="20"/>
      <c r="T767" s="20"/>
      <c r="U767" s="19"/>
    </row>
    <row r="768" spans="2:21">
      <c r="B768" s="21"/>
      <c r="Q768" s="20"/>
      <c r="R768" s="20"/>
      <c r="S768" s="20"/>
      <c r="T768" s="20"/>
      <c r="U768" s="19"/>
    </row>
    <row r="769" spans="2:21">
      <c r="B769" s="21"/>
      <c r="Q769" s="20"/>
      <c r="R769" s="20"/>
      <c r="S769" s="20"/>
      <c r="T769" s="20"/>
      <c r="U769" s="19"/>
    </row>
    <row r="770" spans="2:21">
      <c r="B770" s="21"/>
      <c r="Q770" s="20"/>
      <c r="R770" s="20"/>
      <c r="S770" s="20"/>
      <c r="T770" s="20"/>
      <c r="U770" s="19"/>
    </row>
    <row r="771" spans="2:21">
      <c r="B771" s="21"/>
      <c r="Q771" s="20"/>
      <c r="R771" s="20"/>
      <c r="S771" s="20"/>
      <c r="T771" s="20"/>
      <c r="U771" s="19"/>
    </row>
    <row r="772" spans="2:21">
      <c r="B772" s="21"/>
      <c r="Q772" s="20"/>
      <c r="R772" s="20"/>
      <c r="S772" s="20"/>
      <c r="T772" s="20"/>
      <c r="U772" s="19"/>
    </row>
    <row r="773" spans="2:21">
      <c r="B773" s="21"/>
      <c r="Q773" s="20"/>
      <c r="R773" s="20"/>
      <c r="S773" s="20"/>
      <c r="T773" s="20"/>
      <c r="U773" s="19"/>
    </row>
    <row r="774" spans="2:21">
      <c r="B774" s="21"/>
      <c r="Q774" s="20"/>
      <c r="R774" s="20"/>
      <c r="S774" s="20"/>
      <c r="T774" s="20"/>
      <c r="U774" s="19"/>
    </row>
    <row r="775" spans="2:21">
      <c r="B775" s="21"/>
      <c r="Q775" s="20"/>
      <c r="R775" s="20"/>
      <c r="S775" s="20"/>
      <c r="T775" s="20"/>
      <c r="U775" s="19"/>
    </row>
    <row r="776" spans="2:21">
      <c r="B776" s="21"/>
      <c r="Q776" s="20"/>
      <c r="R776" s="20"/>
      <c r="S776" s="20"/>
      <c r="T776" s="20"/>
      <c r="U776" s="19"/>
    </row>
    <row r="777" spans="2:21">
      <c r="B777" s="21"/>
      <c r="Q777" s="20"/>
      <c r="R777" s="20"/>
      <c r="S777" s="20"/>
      <c r="T777" s="20"/>
      <c r="U777" s="19"/>
    </row>
    <row r="778" spans="2:21">
      <c r="B778" s="21"/>
      <c r="Q778" s="20"/>
      <c r="R778" s="20"/>
      <c r="S778" s="20"/>
      <c r="T778" s="20"/>
      <c r="U778" s="19"/>
    </row>
    <row r="779" spans="2:21">
      <c r="B779" s="21"/>
      <c r="Q779" s="20"/>
      <c r="R779" s="20"/>
      <c r="S779" s="20"/>
      <c r="T779" s="20"/>
      <c r="U779" s="19"/>
    </row>
    <row r="780" spans="2:21">
      <c r="B780" s="21"/>
      <c r="Q780" s="20"/>
      <c r="R780" s="20"/>
      <c r="S780" s="20"/>
      <c r="T780" s="20"/>
      <c r="U780" s="19"/>
    </row>
    <row r="781" spans="2:21">
      <c r="B781" s="21"/>
      <c r="Q781" s="20"/>
      <c r="R781" s="20"/>
      <c r="S781" s="20"/>
      <c r="T781" s="20"/>
      <c r="U781" s="19"/>
    </row>
    <row r="782" spans="2:21">
      <c r="B782" s="21"/>
      <c r="Q782" s="20"/>
      <c r="R782" s="20"/>
      <c r="S782" s="20"/>
      <c r="T782" s="20"/>
      <c r="U782" s="19"/>
    </row>
    <row r="783" spans="2:21">
      <c r="B783" s="21"/>
      <c r="Q783" s="20"/>
      <c r="R783" s="20"/>
      <c r="S783" s="20"/>
      <c r="T783" s="20"/>
      <c r="U783" s="19"/>
    </row>
    <row r="784" spans="2:21">
      <c r="B784" s="21"/>
      <c r="Q784" s="20"/>
      <c r="R784" s="20"/>
      <c r="S784" s="20"/>
      <c r="T784" s="20"/>
      <c r="U784" s="19"/>
    </row>
    <row r="785" spans="2:21">
      <c r="B785" s="21"/>
      <c r="Q785" s="20"/>
      <c r="R785" s="20"/>
      <c r="S785" s="20"/>
      <c r="T785" s="20"/>
      <c r="U785" s="19"/>
    </row>
    <row r="786" spans="2:21">
      <c r="B786" s="21"/>
      <c r="Q786" s="20"/>
      <c r="R786" s="20"/>
      <c r="S786" s="20"/>
      <c r="T786" s="20"/>
      <c r="U786" s="19"/>
    </row>
    <row r="787" spans="2:21">
      <c r="B787" s="21"/>
      <c r="Q787" s="20"/>
      <c r="R787" s="20"/>
      <c r="S787" s="20"/>
      <c r="T787" s="20"/>
      <c r="U787" s="19"/>
    </row>
    <row r="788" spans="2:21">
      <c r="B788" s="21"/>
      <c r="Q788" s="20"/>
      <c r="R788" s="20"/>
      <c r="S788" s="20"/>
      <c r="T788" s="20"/>
      <c r="U788" s="19"/>
    </row>
    <row r="789" spans="2:21">
      <c r="B789" s="21"/>
      <c r="Q789" s="20"/>
      <c r="R789" s="20"/>
      <c r="S789" s="20"/>
      <c r="T789" s="20"/>
      <c r="U789" s="19"/>
    </row>
    <row r="790" spans="2:21">
      <c r="B790" s="21"/>
      <c r="Q790" s="20"/>
      <c r="R790" s="20"/>
      <c r="S790" s="20"/>
      <c r="T790" s="20"/>
      <c r="U790" s="19"/>
    </row>
    <row r="791" spans="2:21">
      <c r="B791" s="21"/>
      <c r="Q791" s="20"/>
      <c r="R791" s="20"/>
      <c r="S791" s="20"/>
      <c r="T791" s="20"/>
      <c r="U791" s="19"/>
    </row>
    <row r="792" spans="2:21">
      <c r="B792" s="21"/>
      <c r="Q792" s="20"/>
      <c r="R792" s="20"/>
      <c r="S792" s="20"/>
      <c r="T792" s="20"/>
      <c r="U792" s="19"/>
    </row>
    <row r="793" spans="2:21">
      <c r="B793" s="21"/>
      <c r="Q793" s="20"/>
      <c r="R793" s="20"/>
      <c r="S793" s="20"/>
      <c r="T793" s="20"/>
      <c r="U793" s="19"/>
    </row>
    <row r="794" spans="2:21">
      <c r="B794" s="21"/>
      <c r="Q794" s="20"/>
      <c r="R794" s="20"/>
      <c r="S794" s="20"/>
      <c r="T794" s="20"/>
      <c r="U794" s="19"/>
    </row>
    <row r="795" spans="2:21">
      <c r="B795" s="21"/>
      <c r="Q795" s="20"/>
      <c r="R795" s="20"/>
      <c r="S795" s="20"/>
      <c r="T795" s="20"/>
      <c r="U795" s="19"/>
    </row>
    <row r="796" spans="2:21">
      <c r="B796" s="21"/>
      <c r="Q796" s="20"/>
      <c r="R796" s="20"/>
      <c r="S796" s="20"/>
      <c r="T796" s="20"/>
      <c r="U796" s="19"/>
    </row>
    <row r="797" spans="2:21">
      <c r="B797" s="21"/>
      <c r="Q797" s="20"/>
      <c r="R797" s="20"/>
      <c r="S797" s="20"/>
      <c r="T797" s="20"/>
      <c r="U797" s="19"/>
    </row>
    <row r="798" spans="2:21">
      <c r="B798" s="21"/>
      <c r="Q798" s="20"/>
      <c r="R798" s="20"/>
      <c r="S798" s="20"/>
      <c r="T798" s="20"/>
      <c r="U798" s="19"/>
    </row>
    <row r="799" spans="2:21">
      <c r="B799" s="21"/>
      <c r="Q799" s="20"/>
      <c r="R799" s="20"/>
      <c r="S799" s="20"/>
      <c r="T799" s="20"/>
      <c r="U799" s="19"/>
    </row>
    <row r="800" spans="2:21">
      <c r="B800" s="21"/>
      <c r="Q800" s="20"/>
      <c r="R800" s="20"/>
      <c r="S800" s="20"/>
      <c r="T800" s="20"/>
      <c r="U800" s="19"/>
    </row>
    <row r="801" spans="2:21">
      <c r="B801" s="21"/>
      <c r="Q801" s="20"/>
      <c r="R801" s="20"/>
      <c r="S801" s="20"/>
      <c r="T801" s="20"/>
      <c r="U801" s="19"/>
    </row>
    <row r="802" spans="2:21">
      <c r="B802" s="21"/>
      <c r="Q802" s="20"/>
      <c r="R802" s="20"/>
      <c r="S802" s="20"/>
      <c r="T802" s="20"/>
      <c r="U802" s="19"/>
    </row>
    <row r="803" spans="2:21">
      <c r="B803" s="21"/>
      <c r="Q803" s="20"/>
      <c r="R803" s="20"/>
      <c r="S803" s="20"/>
      <c r="T803" s="20"/>
      <c r="U803" s="19"/>
    </row>
    <row r="804" spans="2:21">
      <c r="B804" s="21"/>
      <c r="Q804" s="20"/>
      <c r="R804" s="20"/>
      <c r="S804" s="20"/>
      <c r="T804" s="20"/>
      <c r="U804" s="19"/>
    </row>
    <row r="805" spans="2:21">
      <c r="B805" s="21"/>
      <c r="Q805" s="20"/>
      <c r="R805" s="20"/>
      <c r="S805" s="20"/>
      <c r="T805" s="20"/>
      <c r="U805" s="19"/>
    </row>
    <row r="806" spans="2:21">
      <c r="B806" s="21"/>
      <c r="Q806" s="20"/>
      <c r="R806" s="20"/>
      <c r="S806" s="20"/>
      <c r="T806" s="20"/>
      <c r="U806" s="19"/>
    </row>
    <row r="807" spans="2:21">
      <c r="B807" s="21"/>
      <c r="Q807" s="20"/>
      <c r="R807" s="20"/>
      <c r="S807" s="20"/>
      <c r="T807" s="20"/>
      <c r="U807" s="19"/>
    </row>
    <row r="808" spans="2:21">
      <c r="B808" s="21"/>
      <c r="Q808" s="20"/>
      <c r="R808" s="20"/>
      <c r="S808" s="20"/>
      <c r="T808" s="20"/>
      <c r="U808" s="19"/>
    </row>
    <row r="809" spans="2:21">
      <c r="B809" s="21"/>
      <c r="Q809" s="20"/>
      <c r="R809" s="20"/>
      <c r="S809" s="20"/>
      <c r="T809" s="20"/>
      <c r="U809" s="19"/>
    </row>
    <row r="810" spans="2:21">
      <c r="B810" s="21"/>
      <c r="Q810" s="20"/>
      <c r="R810" s="20"/>
      <c r="S810" s="20"/>
      <c r="T810" s="20"/>
      <c r="U810" s="19"/>
    </row>
    <row r="811" spans="2:21">
      <c r="B811" s="21"/>
      <c r="Q811" s="20"/>
      <c r="R811" s="20"/>
      <c r="S811" s="20"/>
      <c r="T811" s="20"/>
      <c r="U811" s="19"/>
    </row>
    <row r="812" spans="2:21">
      <c r="B812" s="21"/>
      <c r="Q812" s="20"/>
      <c r="R812" s="20"/>
      <c r="S812" s="20"/>
      <c r="T812" s="20"/>
      <c r="U812" s="19"/>
    </row>
    <row r="813" spans="2:21">
      <c r="B813" s="21"/>
      <c r="Q813" s="20"/>
      <c r="R813" s="20"/>
      <c r="S813" s="20"/>
      <c r="T813" s="20"/>
      <c r="U813" s="19"/>
    </row>
    <row r="814" spans="2:21">
      <c r="B814" s="21"/>
      <c r="Q814" s="20"/>
      <c r="R814" s="20"/>
      <c r="S814" s="20"/>
      <c r="T814" s="20"/>
      <c r="U814" s="19"/>
    </row>
    <row r="815" spans="2:21">
      <c r="B815" s="21"/>
      <c r="Q815" s="20"/>
      <c r="R815" s="20"/>
      <c r="S815" s="20"/>
      <c r="T815" s="20"/>
      <c r="U815" s="19"/>
    </row>
    <row r="816" spans="2:21">
      <c r="B816" s="21"/>
      <c r="Q816" s="20"/>
      <c r="R816" s="20"/>
      <c r="S816" s="20"/>
      <c r="T816" s="20"/>
      <c r="U816" s="19"/>
    </row>
    <row r="817" spans="2:21">
      <c r="B817" s="21"/>
      <c r="Q817" s="20"/>
      <c r="R817" s="20"/>
      <c r="S817" s="20"/>
      <c r="T817" s="20"/>
      <c r="U817" s="19"/>
    </row>
    <row r="818" spans="2:21">
      <c r="B818" s="21"/>
      <c r="Q818" s="20"/>
      <c r="R818" s="20"/>
      <c r="S818" s="20"/>
      <c r="T818" s="20"/>
      <c r="U818" s="19"/>
    </row>
    <row r="819" spans="2:21">
      <c r="B819" s="21"/>
      <c r="Q819" s="20"/>
      <c r="R819" s="20"/>
      <c r="S819" s="20"/>
      <c r="T819" s="20"/>
      <c r="U819" s="19"/>
    </row>
    <row r="820" spans="2:21">
      <c r="B820" s="21"/>
      <c r="Q820" s="20"/>
      <c r="R820" s="20"/>
      <c r="S820" s="20"/>
      <c r="T820" s="20"/>
      <c r="U820" s="19"/>
    </row>
    <row r="821" spans="2:21">
      <c r="B821" s="21"/>
      <c r="Q821" s="20"/>
      <c r="R821" s="20"/>
      <c r="S821" s="20"/>
      <c r="T821" s="20"/>
      <c r="U821" s="19"/>
    </row>
    <row r="822" spans="2:21">
      <c r="B822" s="21"/>
      <c r="Q822" s="20"/>
      <c r="R822" s="20"/>
      <c r="S822" s="20"/>
      <c r="T822" s="20"/>
      <c r="U822" s="19"/>
    </row>
    <row r="823" spans="2:21">
      <c r="B823" s="21"/>
      <c r="Q823" s="20"/>
      <c r="R823" s="20"/>
      <c r="S823" s="20"/>
      <c r="T823" s="20"/>
      <c r="U823" s="19"/>
    </row>
    <row r="824" spans="2:21">
      <c r="B824" s="21"/>
      <c r="Q824" s="20"/>
      <c r="R824" s="20"/>
      <c r="S824" s="20"/>
      <c r="T824" s="20"/>
      <c r="U824" s="19"/>
    </row>
    <row r="825" spans="2:21">
      <c r="B825" s="21"/>
      <c r="Q825" s="20"/>
      <c r="R825" s="20"/>
      <c r="S825" s="20"/>
      <c r="T825" s="20"/>
      <c r="U825" s="19"/>
    </row>
    <row r="826" spans="2:21">
      <c r="B826" s="21"/>
      <c r="Q826" s="20"/>
      <c r="R826" s="20"/>
      <c r="S826" s="20"/>
      <c r="T826" s="20"/>
      <c r="U826" s="19"/>
    </row>
    <row r="827" spans="2:21">
      <c r="B827" s="21"/>
      <c r="Q827" s="20"/>
      <c r="R827" s="20"/>
      <c r="S827" s="20"/>
      <c r="T827" s="20"/>
      <c r="U827" s="19"/>
    </row>
    <row r="828" spans="2:21">
      <c r="B828" s="21"/>
      <c r="Q828" s="20"/>
      <c r="R828" s="20"/>
      <c r="S828" s="20"/>
      <c r="T828" s="20"/>
      <c r="U828" s="19"/>
    </row>
    <row r="829" spans="2:21">
      <c r="B829" s="21"/>
      <c r="Q829" s="20"/>
      <c r="R829" s="20"/>
      <c r="S829" s="20"/>
      <c r="T829" s="20"/>
      <c r="U829" s="19"/>
    </row>
    <row r="830" spans="2:21">
      <c r="B830" s="21"/>
      <c r="Q830" s="20"/>
      <c r="R830" s="20"/>
      <c r="S830" s="20"/>
      <c r="T830" s="20"/>
      <c r="U830" s="19"/>
    </row>
    <row r="831" spans="2:21">
      <c r="B831" s="21"/>
      <c r="Q831" s="20"/>
      <c r="R831" s="20"/>
      <c r="S831" s="20"/>
      <c r="T831" s="20"/>
      <c r="U831" s="19"/>
    </row>
    <row r="832" spans="2:21">
      <c r="B832" s="21"/>
      <c r="Q832" s="20"/>
      <c r="R832" s="20"/>
      <c r="S832" s="20"/>
      <c r="T832" s="20"/>
      <c r="U832" s="19"/>
    </row>
    <row r="833" spans="2:21">
      <c r="B833" s="21"/>
      <c r="Q833" s="20"/>
      <c r="R833" s="20"/>
      <c r="S833" s="20"/>
      <c r="T833" s="20"/>
      <c r="U833" s="19"/>
    </row>
    <row r="834" spans="2:21">
      <c r="B834" s="21"/>
      <c r="Q834" s="20"/>
      <c r="R834" s="20"/>
      <c r="S834" s="20"/>
      <c r="T834" s="20"/>
      <c r="U834" s="19"/>
    </row>
    <row r="835" spans="2:21">
      <c r="B835" s="21"/>
      <c r="Q835" s="20"/>
      <c r="R835" s="20"/>
      <c r="S835" s="20"/>
      <c r="T835" s="20"/>
      <c r="U835" s="19"/>
    </row>
    <row r="836" spans="2:21">
      <c r="B836" s="21"/>
      <c r="Q836" s="20"/>
      <c r="R836" s="20"/>
      <c r="S836" s="20"/>
      <c r="T836" s="20"/>
      <c r="U836" s="19"/>
    </row>
    <row r="837" spans="2:21">
      <c r="B837" s="21"/>
      <c r="Q837" s="20"/>
      <c r="R837" s="20"/>
      <c r="S837" s="20"/>
      <c r="T837" s="20"/>
      <c r="U837" s="19"/>
    </row>
    <row r="838" spans="2:21">
      <c r="B838" s="21"/>
      <c r="Q838" s="20"/>
      <c r="R838" s="20"/>
      <c r="S838" s="20"/>
      <c r="T838" s="20"/>
      <c r="U838" s="19"/>
    </row>
    <row r="839" spans="2:21">
      <c r="B839" s="21"/>
      <c r="Q839" s="20"/>
      <c r="R839" s="20"/>
      <c r="S839" s="20"/>
      <c r="T839" s="20"/>
      <c r="U839" s="19"/>
    </row>
    <row r="840" spans="2:21">
      <c r="B840" s="21"/>
      <c r="Q840" s="20"/>
      <c r="R840" s="20"/>
      <c r="S840" s="20"/>
      <c r="T840" s="20"/>
      <c r="U840" s="19"/>
    </row>
    <row r="841" spans="2:21">
      <c r="B841" s="21"/>
      <c r="Q841" s="20"/>
      <c r="R841" s="20"/>
      <c r="S841" s="20"/>
      <c r="T841" s="20"/>
      <c r="U841" s="19"/>
    </row>
    <row r="842" spans="2:21">
      <c r="B842" s="21"/>
      <c r="Q842" s="20"/>
      <c r="R842" s="20"/>
      <c r="S842" s="20"/>
      <c r="T842" s="20"/>
      <c r="U842" s="19"/>
    </row>
    <row r="843" spans="2:21">
      <c r="B843" s="21"/>
      <c r="Q843" s="20"/>
      <c r="R843" s="20"/>
      <c r="S843" s="20"/>
      <c r="T843" s="20"/>
      <c r="U843" s="19"/>
    </row>
    <row r="844" spans="2:21">
      <c r="B844" s="21"/>
      <c r="Q844" s="20"/>
      <c r="R844" s="20"/>
      <c r="S844" s="20"/>
      <c r="T844" s="20"/>
      <c r="U844" s="19"/>
    </row>
    <row r="845" spans="2:21">
      <c r="B845" s="21"/>
      <c r="Q845" s="20"/>
      <c r="R845" s="20"/>
      <c r="S845" s="20"/>
      <c r="T845" s="20"/>
      <c r="U845" s="19"/>
    </row>
    <row r="846" spans="2:21">
      <c r="B846" s="21"/>
      <c r="Q846" s="20"/>
      <c r="R846" s="20"/>
      <c r="S846" s="20"/>
      <c r="T846" s="20"/>
      <c r="U846" s="19"/>
    </row>
    <row r="847" spans="2:21">
      <c r="B847" s="21"/>
      <c r="Q847" s="20"/>
      <c r="R847" s="20"/>
      <c r="S847" s="20"/>
      <c r="T847" s="20"/>
      <c r="U847" s="19"/>
    </row>
    <row r="848" spans="2:21">
      <c r="B848" s="21"/>
      <c r="Q848" s="20"/>
      <c r="R848" s="20"/>
      <c r="S848" s="20"/>
      <c r="T848" s="20"/>
      <c r="U848" s="19"/>
    </row>
    <row r="849" spans="2:21">
      <c r="B849" s="21"/>
      <c r="Q849" s="20"/>
      <c r="R849" s="20"/>
      <c r="S849" s="20"/>
      <c r="T849" s="20"/>
      <c r="U849" s="19"/>
    </row>
    <row r="850" spans="2:21">
      <c r="B850" s="21"/>
      <c r="Q850" s="20"/>
      <c r="R850" s="20"/>
      <c r="S850" s="20"/>
      <c r="T850" s="20"/>
      <c r="U850" s="19"/>
    </row>
    <row r="851" spans="2:21">
      <c r="B851" s="21"/>
      <c r="Q851" s="20"/>
      <c r="R851" s="20"/>
      <c r="S851" s="20"/>
      <c r="T851" s="20"/>
      <c r="U851" s="19"/>
    </row>
    <row r="852" spans="2:21">
      <c r="B852" s="21"/>
      <c r="Q852" s="20"/>
      <c r="R852" s="20"/>
      <c r="S852" s="20"/>
      <c r="T852" s="20"/>
      <c r="U852" s="19"/>
    </row>
    <row r="853" spans="2:21">
      <c r="B853" s="21"/>
      <c r="Q853" s="20"/>
      <c r="R853" s="20"/>
      <c r="S853" s="20"/>
      <c r="T853" s="20"/>
      <c r="U853" s="19"/>
    </row>
    <row r="854" spans="2:21">
      <c r="B854" s="21"/>
      <c r="Q854" s="20"/>
      <c r="R854" s="20"/>
      <c r="S854" s="20"/>
      <c r="T854" s="20"/>
      <c r="U854" s="19"/>
    </row>
    <row r="855" spans="2:21">
      <c r="B855" s="21"/>
      <c r="Q855" s="20"/>
      <c r="R855" s="20"/>
      <c r="S855" s="20"/>
      <c r="T855" s="20"/>
      <c r="U855" s="19"/>
    </row>
    <row r="856" spans="2:21">
      <c r="B856" s="21"/>
      <c r="Q856" s="20"/>
      <c r="R856" s="20"/>
      <c r="S856" s="20"/>
      <c r="T856" s="20"/>
      <c r="U856" s="19"/>
    </row>
    <row r="857" spans="2:21">
      <c r="B857" s="21"/>
      <c r="Q857" s="20"/>
      <c r="R857" s="20"/>
      <c r="S857" s="20"/>
      <c r="T857" s="20"/>
      <c r="U857" s="19"/>
    </row>
    <row r="858" spans="2:21">
      <c r="B858" s="21"/>
      <c r="Q858" s="20"/>
      <c r="R858" s="20"/>
      <c r="S858" s="20"/>
      <c r="T858" s="20"/>
      <c r="U858" s="19"/>
    </row>
    <row r="859" spans="2:21">
      <c r="B859" s="21"/>
      <c r="Q859" s="20"/>
      <c r="R859" s="20"/>
      <c r="S859" s="20"/>
      <c r="T859" s="20"/>
      <c r="U859" s="19"/>
    </row>
    <row r="860" spans="2:21">
      <c r="B860" s="21"/>
      <c r="Q860" s="20"/>
      <c r="R860" s="20"/>
      <c r="S860" s="20"/>
      <c r="T860" s="20"/>
      <c r="U860" s="19"/>
    </row>
    <row r="861" spans="2:21">
      <c r="B861" s="21"/>
      <c r="Q861" s="20"/>
      <c r="R861" s="20"/>
      <c r="S861" s="20"/>
      <c r="T861" s="20"/>
      <c r="U861" s="19"/>
    </row>
    <row r="862" spans="2:21">
      <c r="B862" s="21"/>
      <c r="Q862" s="20"/>
      <c r="R862" s="20"/>
      <c r="S862" s="20"/>
      <c r="T862" s="20"/>
      <c r="U862" s="19"/>
    </row>
    <row r="863" spans="2:21">
      <c r="B863" s="21"/>
      <c r="Q863" s="20"/>
      <c r="R863" s="20"/>
      <c r="S863" s="20"/>
      <c r="T863" s="20"/>
      <c r="U863" s="19"/>
    </row>
    <row r="864" spans="2:21">
      <c r="B864" s="21"/>
      <c r="Q864" s="20"/>
      <c r="R864" s="20"/>
      <c r="S864" s="20"/>
      <c r="T864" s="20"/>
      <c r="U864" s="19"/>
    </row>
    <row r="865" spans="2:21">
      <c r="B865" s="21"/>
      <c r="Q865" s="20"/>
      <c r="R865" s="20"/>
      <c r="S865" s="20"/>
      <c r="T865" s="20"/>
      <c r="U865" s="19"/>
    </row>
    <row r="866" spans="2:21">
      <c r="B866" s="21"/>
      <c r="Q866" s="20"/>
      <c r="R866" s="20"/>
      <c r="S866" s="20"/>
      <c r="T866" s="20"/>
      <c r="U866" s="19"/>
    </row>
    <row r="867" spans="2:21">
      <c r="B867" s="21"/>
      <c r="Q867" s="20"/>
      <c r="R867" s="20"/>
      <c r="S867" s="20"/>
      <c r="T867" s="20"/>
      <c r="U867" s="19"/>
    </row>
    <row r="868" spans="2:21">
      <c r="B868" s="21"/>
      <c r="Q868" s="20"/>
      <c r="R868" s="20"/>
      <c r="S868" s="20"/>
      <c r="T868" s="20"/>
      <c r="U868" s="19"/>
    </row>
    <row r="869" spans="2:21">
      <c r="B869" s="21"/>
      <c r="Q869" s="20"/>
      <c r="R869" s="20"/>
      <c r="S869" s="20"/>
      <c r="T869" s="20"/>
      <c r="U869" s="19"/>
    </row>
    <row r="870" spans="2:21">
      <c r="B870" s="21"/>
      <c r="Q870" s="20"/>
      <c r="R870" s="20"/>
      <c r="S870" s="20"/>
      <c r="T870" s="20"/>
      <c r="U870" s="19"/>
    </row>
    <row r="871" spans="2:21">
      <c r="B871" s="21"/>
      <c r="Q871" s="20"/>
      <c r="R871" s="20"/>
      <c r="S871" s="20"/>
      <c r="T871" s="20"/>
      <c r="U871" s="19"/>
    </row>
    <row r="872" spans="2:21">
      <c r="B872" s="21"/>
      <c r="Q872" s="20"/>
      <c r="R872" s="20"/>
      <c r="S872" s="20"/>
      <c r="T872" s="20"/>
      <c r="U872" s="19"/>
    </row>
    <row r="873" spans="2:21">
      <c r="B873" s="21"/>
      <c r="Q873" s="20"/>
      <c r="R873" s="20"/>
      <c r="S873" s="20"/>
      <c r="T873" s="20"/>
      <c r="U873" s="19"/>
    </row>
    <row r="874" spans="2:21">
      <c r="B874" s="21"/>
      <c r="Q874" s="20"/>
      <c r="R874" s="20"/>
      <c r="S874" s="20"/>
      <c r="T874" s="20"/>
      <c r="U874" s="19"/>
    </row>
    <row r="875" spans="2:21">
      <c r="B875" s="21"/>
      <c r="Q875" s="20"/>
      <c r="R875" s="20"/>
      <c r="S875" s="20"/>
      <c r="T875" s="20"/>
      <c r="U875" s="19"/>
    </row>
    <row r="876" spans="2:21">
      <c r="B876" s="21"/>
      <c r="Q876" s="20"/>
      <c r="R876" s="20"/>
      <c r="S876" s="20"/>
      <c r="T876" s="20"/>
      <c r="U876" s="19"/>
    </row>
    <row r="877" spans="2:21">
      <c r="B877" s="21"/>
      <c r="Q877" s="20"/>
      <c r="R877" s="20"/>
      <c r="S877" s="20"/>
      <c r="T877" s="20"/>
      <c r="U877" s="19"/>
    </row>
    <row r="878" spans="2:21">
      <c r="B878" s="21"/>
      <c r="Q878" s="20"/>
      <c r="R878" s="20"/>
      <c r="S878" s="20"/>
      <c r="T878" s="20"/>
      <c r="U878" s="19"/>
    </row>
    <row r="879" spans="2:21">
      <c r="B879" s="21"/>
      <c r="Q879" s="20"/>
      <c r="R879" s="20"/>
      <c r="S879" s="20"/>
      <c r="T879" s="20"/>
      <c r="U879" s="19"/>
    </row>
    <row r="880" spans="2:21">
      <c r="B880" s="21"/>
      <c r="Q880" s="20"/>
      <c r="R880" s="20"/>
      <c r="S880" s="20"/>
      <c r="T880" s="20"/>
      <c r="U880" s="19"/>
    </row>
    <row r="881" spans="2:21">
      <c r="B881" s="21"/>
      <c r="Q881" s="20"/>
      <c r="R881" s="20"/>
      <c r="S881" s="20"/>
      <c r="T881" s="20"/>
      <c r="U881" s="19"/>
    </row>
    <row r="882" spans="2:21">
      <c r="B882" s="21"/>
      <c r="Q882" s="20"/>
      <c r="R882" s="20"/>
      <c r="S882" s="20"/>
      <c r="T882" s="20"/>
      <c r="U882" s="19"/>
    </row>
    <row r="883" spans="2:21">
      <c r="B883" s="21"/>
      <c r="Q883" s="20"/>
      <c r="R883" s="20"/>
      <c r="S883" s="20"/>
      <c r="T883" s="20"/>
      <c r="U883" s="19"/>
    </row>
    <row r="884" spans="2:21">
      <c r="B884" s="21"/>
      <c r="Q884" s="20"/>
      <c r="R884" s="20"/>
      <c r="S884" s="20"/>
      <c r="T884" s="20"/>
      <c r="U884" s="19"/>
    </row>
    <row r="885" spans="2:21">
      <c r="B885" s="21"/>
      <c r="Q885" s="20"/>
      <c r="R885" s="20"/>
      <c r="S885" s="20"/>
      <c r="T885" s="20"/>
      <c r="U885" s="19"/>
    </row>
    <row r="886" spans="2:21">
      <c r="B886" s="21"/>
      <c r="Q886" s="20"/>
      <c r="R886" s="20"/>
      <c r="S886" s="20"/>
      <c r="T886" s="20"/>
      <c r="U886" s="19"/>
    </row>
    <row r="887" spans="2:21">
      <c r="B887" s="21"/>
      <c r="Q887" s="20"/>
      <c r="R887" s="20"/>
      <c r="S887" s="20"/>
      <c r="T887" s="20"/>
      <c r="U887" s="19"/>
    </row>
    <row r="888" spans="2:21">
      <c r="B888" s="21"/>
      <c r="Q888" s="20"/>
      <c r="R888" s="20"/>
      <c r="S888" s="20"/>
      <c r="T888" s="20"/>
      <c r="U888" s="19"/>
    </row>
    <row r="889" spans="2:21">
      <c r="B889" s="21"/>
      <c r="Q889" s="20"/>
      <c r="R889" s="20"/>
      <c r="S889" s="20"/>
      <c r="T889" s="20"/>
      <c r="U889" s="19"/>
    </row>
    <row r="890" spans="2:21">
      <c r="B890" s="21"/>
      <c r="Q890" s="20"/>
      <c r="R890" s="20"/>
      <c r="S890" s="20"/>
      <c r="T890" s="20"/>
      <c r="U890" s="19"/>
    </row>
    <row r="891" spans="2:21">
      <c r="B891" s="21"/>
      <c r="Q891" s="20"/>
      <c r="R891" s="20"/>
      <c r="S891" s="20"/>
      <c r="T891" s="20"/>
      <c r="U891" s="19"/>
    </row>
    <row r="892" spans="2:21">
      <c r="B892" s="21"/>
      <c r="Q892" s="20"/>
      <c r="R892" s="20"/>
      <c r="S892" s="20"/>
      <c r="T892" s="20"/>
      <c r="U892" s="19"/>
    </row>
    <row r="893" spans="2:21">
      <c r="B893" s="21"/>
      <c r="Q893" s="20"/>
      <c r="R893" s="20"/>
      <c r="S893" s="20"/>
      <c r="T893" s="20"/>
      <c r="U893" s="19"/>
    </row>
    <row r="894" spans="2:21">
      <c r="B894" s="21"/>
      <c r="Q894" s="20"/>
      <c r="R894" s="20"/>
      <c r="S894" s="20"/>
      <c r="T894" s="20"/>
      <c r="U894" s="19"/>
    </row>
    <row r="895" spans="2:21">
      <c r="B895" s="21"/>
      <c r="Q895" s="20"/>
      <c r="R895" s="20"/>
      <c r="S895" s="20"/>
      <c r="T895" s="20"/>
      <c r="U895" s="19"/>
    </row>
    <row r="896" spans="2:21">
      <c r="B896" s="21"/>
      <c r="Q896" s="20"/>
      <c r="R896" s="20"/>
      <c r="S896" s="20"/>
      <c r="T896" s="20"/>
      <c r="U896" s="19"/>
    </row>
    <row r="897" spans="2:21">
      <c r="B897" s="21"/>
      <c r="Q897" s="20"/>
      <c r="R897" s="20"/>
      <c r="S897" s="20"/>
      <c r="T897" s="20"/>
      <c r="U897" s="19"/>
    </row>
    <row r="898" spans="2:21">
      <c r="B898" s="21"/>
      <c r="Q898" s="20"/>
      <c r="R898" s="20"/>
      <c r="S898" s="20"/>
      <c r="T898" s="20"/>
      <c r="U898" s="19"/>
    </row>
    <row r="899" spans="2:21">
      <c r="B899" s="21"/>
      <c r="Q899" s="20"/>
      <c r="R899" s="20"/>
      <c r="S899" s="20"/>
      <c r="T899" s="20"/>
      <c r="U899" s="19"/>
    </row>
    <row r="900" spans="2:21">
      <c r="B900" s="21"/>
      <c r="Q900" s="20"/>
      <c r="R900" s="20"/>
      <c r="S900" s="20"/>
      <c r="T900" s="20"/>
      <c r="U900" s="19"/>
    </row>
    <row r="901" spans="2:21">
      <c r="B901" s="21"/>
      <c r="Q901" s="20"/>
      <c r="R901" s="20"/>
      <c r="S901" s="20"/>
      <c r="T901" s="20"/>
      <c r="U901" s="19"/>
    </row>
    <row r="902" spans="2:21">
      <c r="B902" s="21"/>
      <c r="Q902" s="20"/>
      <c r="R902" s="20"/>
      <c r="S902" s="20"/>
      <c r="T902" s="20"/>
      <c r="U902" s="19"/>
    </row>
    <row r="903" spans="2:21">
      <c r="B903" s="21"/>
      <c r="Q903" s="20"/>
      <c r="R903" s="20"/>
      <c r="S903" s="20"/>
      <c r="T903" s="20"/>
      <c r="U903" s="19"/>
    </row>
    <row r="904" spans="2:21">
      <c r="B904" s="21"/>
      <c r="Q904" s="20"/>
      <c r="R904" s="20"/>
      <c r="S904" s="20"/>
      <c r="T904" s="20"/>
      <c r="U904" s="19"/>
    </row>
    <row r="905" spans="2:21">
      <c r="B905" s="21"/>
      <c r="Q905" s="20"/>
      <c r="R905" s="20"/>
      <c r="S905" s="20"/>
      <c r="T905" s="20"/>
      <c r="U905" s="19"/>
    </row>
    <row r="906" spans="2:21">
      <c r="B906" s="21"/>
      <c r="Q906" s="20"/>
      <c r="R906" s="20"/>
      <c r="S906" s="20"/>
      <c r="T906" s="20"/>
      <c r="U906" s="19"/>
    </row>
    <row r="907" spans="2:21">
      <c r="B907" s="21"/>
      <c r="Q907" s="20"/>
      <c r="R907" s="20"/>
      <c r="S907" s="20"/>
      <c r="T907" s="20"/>
      <c r="U907" s="19"/>
    </row>
    <row r="908" spans="2:21">
      <c r="B908" s="21"/>
      <c r="Q908" s="20"/>
      <c r="R908" s="20"/>
      <c r="S908" s="20"/>
      <c r="T908" s="20"/>
      <c r="U908" s="19"/>
    </row>
    <row r="909" spans="2:21">
      <c r="B909" s="21"/>
      <c r="Q909" s="20"/>
      <c r="R909" s="20"/>
      <c r="S909" s="20"/>
      <c r="T909" s="20"/>
      <c r="U909" s="19"/>
    </row>
    <row r="910" spans="2:21">
      <c r="B910" s="21"/>
      <c r="Q910" s="20"/>
      <c r="R910" s="20"/>
      <c r="S910" s="20"/>
      <c r="T910" s="20"/>
      <c r="U910" s="19"/>
    </row>
    <row r="911" spans="2:21">
      <c r="B911" s="21"/>
      <c r="Q911" s="20"/>
      <c r="R911" s="20"/>
      <c r="S911" s="20"/>
      <c r="T911" s="20"/>
      <c r="U911" s="19"/>
    </row>
    <row r="912" spans="2:21">
      <c r="B912" s="21"/>
      <c r="Q912" s="20"/>
      <c r="R912" s="20"/>
      <c r="S912" s="20"/>
      <c r="T912" s="20"/>
      <c r="U912" s="19"/>
    </row>
    <row r="913" spans="2:21">
      <c r="B913" s="21"/>
      <c r="Q913" s="20"/>
      <c r="R913" s="20"/>
      <c r="S913" s="20"/>
      <c r="T913" s="20"/>
      <c r="U913" s="19"/>
    </row>
    <row r="914" spans="2:21">
      <c r="B914" s="21"/>
      <c r="Q914" s="20"/>
      <c r="R914" s="20"/>
      <c r="S914" s="20"/>
      <c r="T914" s="20"/>
      <c r="U914" s="19"/>
    </row>
    <row r="915" spans="2:21">
      <c r="B915" s="21"/>
      <c r="Q915" s="20"/>
      <c r="R915" s="20"/>
      <c r="S915" s="20"/>
      <c r="T915" s="20"/>
      <c r="U915" s="19"/>
    </row>
    <row r="916" spans="2:21">
      <c r="B916" s="21"/>
      <c r="Q916" s="20"/>
      <c r="R916" s="20"/>
      <c r="S916" s="20"/>
      <c r="T916" s="20"/>
      <c r="U916" s="19"/>
    </row>
    <row r="917" spans="2:21">
      <c r="B917" s="21"/>
      <c r="Q917" s="20"/>
      <c r="R917" s="20"/>
      <c r="S917" s="20"/>
      <c r="T917" s="20"/>
      <c r="U917" s="19"/>
    </row>
    <row r="918" spans="2:21">
      <c r="B918" s="21"/>
      <c r="Q918" s="20"/>
      <c r="R918" s="20"/>
      <c r="S918" s="20"/>
      <c r="T918" s="20"/>
      <c r="U918" s="19"/>
    </row>
    <row r="919" spans="2:21">
      <c r="B919" s="21"/>
      <c r="Q919" s="20"/>
      <c r="R919" s="20"/>
      <c r="S919" s="20"/>
      <c r="T919" s="20"/>
      <c r="U919" s="19"/>
    </row>
    <row r="920" spans="2:21">
      <c r="B920" s="21"/>
      <c r="Q920" s="20"/>
      <c r="R920" s="20"/>
      <c r="S920" s="20"/>
      <c r="T920" s="20"/>
      <c r="U920" s="19"/>
    </row>
    <row r="921" spans="2:21">
      <c r="B921" s="21"/>
      <c r="Q921" s="20"/>
      <c r="R921" s="20"/>
      <c r="S921" s="20"/>
      <c r="T921" s="20"/>
      <c r="U921" s="19"/>
    </row>
    <row r="922" spans="2:21">
      <c r="B922" s="21"/>
      <c r="Q922" s="20"/>
      <c r="R922" s="20"/>
      <c r="S922" s="20"/>
      <c r="T922" s="20"/>
      <c r="U922" s="19"/>
    </row>
    <row r="923" spans="2:21">
      <c r="B923" s="21"/>
      <c r="Q923" s="20"/>
      <c r="R923" s="20"/>
      <c r="S923" s="20"/>
      <c r="T923" s="20"/>
      <c r="U923" s="19"/>
    </row>
    <row r="924" spans="2:21">
      <c r="B924" s="21"/>
      <c r="Q924" s="20"/>
      <c r="R924" s="20"/>
      <c r="S924" s="20"/>
      <c r="T924" s="20"/>
      <c r="U924" s="19"/>
    </row>
    <row r="925" spans="2:21">
      <c r="B925" s="21"/>
      <c r="Q925" s="20"/>
      <c r="R925" s="20"/>
      <c r="S925" s="20"/>
      <c r="T925" s="20"/>
      <c r="U925" s="19"/>
    </row>
    <row r="926" spans="2:21">
      <c r="B926" s="21"/>
      <c r="Q926" s="20"/>
      <c r="R926" s="20"/>
      <c r="S926" s="20"/>
      <c r="T926" s="20"/>
      <c r="U926" s="19"/>
    </row>
    <row r="927" spans="2:21">
      <c r="B927" s="21"/>
      <c r="Q927" s="20"/>
      <c r="R927" s="20"/>
      <c r="S927" s="20"/>
      <c r="T927" s="20"/>
      <c r="U927" s="19"/>
    </row>
    <row r="928" spans="2:21">
      <c r="B928" s="21"/>
      <c r="Q928" s="20"/>
      <c r="R928" s="20"/>
      <c r="S928" s="20"/>
      <c r="T928" s="20"/>
      <c r="U928" s="19"/>
    </row>
    <row r="929" spans="2:21">
      <c r="B929" s="21"/>
      <c r="Q929" s="20"/>
      <c r="R929" s="20"/>
      <c r="S929" s="20"/>
      <c r="T929" s="20"/>
      <c r="U929" s="19"/>
    </row>
    <row r="930" spans="2:21">
      <c r="B930" s="21"/>
      <c r="Q930" s="20"/>
      <c r="R930" s="20"/>
      <c r="S930" s="20"/>
      <c r="T930" s="20"/>
      <c r="U930" s="19"/>
    </row>
    <row r="931" spans="2:21">
      <c r="B931" s="21"/>
      <c r="Q931" s="20"/>
      <c r="R931" s="20"/>
      <c r="S931" s="20"/>
      <c r="T931" s="20"/>
      <c r="U931" s="19"/>
    </row>
    <row r="932" spans="2:21">
      <c r="B932" s="21"/>
      <c r="Q932" s="20"/>
      <c r="R932" s="20"/>
      <c r="S932" s="20"/>
      <c r="T932" s="20"/>
      <c r="U932" s="19"/>
    </row>
    <row r="933" spans="2:21">
      <c r="B933" s="21"/>
      <c r="Q933" s="20"/>
      <c r="R933" s="20"/>
      <c r="S933" s="20"/>
      <c r="T933" s="20"/>
      <c r="U933" s="19"/>
    </row>
    <row r="934" spans="2:21">
      <c r="B934" s="21"/>
      <c r="Q934" s="20"/>
      <c r="R934" s="20"/>
      <c r="S934" s="20"/>
      <c r="T934" s="20"/>
      <c r="U934" s="19"/>
    </row>
    <row r="935" spans="2:21">
      <c r="B935" s="21"/>
      <c r="Q935" s="20"/>
      <c r="R935" s="20"/>
      <c r="S935" s="20"/>
      <c r="T935" s="20"/>
      <c r="U935" s="19"/>
    </row>
    <row r="936" spans="2:21">
      <c r="B936" s="21"/>
      <c r="Q936" s="20"/>
      <c r="R936" s="20"/>
      <c r="S936" s="20"/>
      <c r="T936" s="20"/>
      <c r="U936" s="19"/>
    </row>
    <row r="937" spans="2:21">
      <c r="B937" s="21"/>
      <c r="Q937" s="20"/>
      <c r="R937" s="20"/>
      <c r="S937" s="20"/>
      <c r="T937" s="20"/>
      <c r="U937" s="19"/>
    </row>
    <row r="938" spans="2:21">
      <c r="B938" s="21"/>
      <c r="Q938" s="20"/>
      <c r="R938" s="20"/>
      <c r="S938" s="20"/>
      <c r="T938" s="20"/>
      <c r="U938" s="19"/>
    </row>
    <row r="939" spans="2:21">
      <c r="B939" s="21"/>
      <c r="Q939" s="20"/>
      <c r="R939" s="20"/>
      <c r="S939" s="20"/>
      <c r="T939" s="20"/>
      <c r="U939" s="19"/>
    </row>
    <row r="940" spans="2:21">
      <c r="B940" s="21"/>
      <c r="Q940" s="20"/>
      <c r="R940" s="20"/>
      <c r="S940" s="20"/>
      <c r="T940" s="20"/>
      <c r="U940" s="19"/>
    </row>
    <row r="941" spans="2:21">
      <c r="B941" s="21"/>
      <c r="Q941" s="20"/>
      <c r="R941" s="20"/>
      <c r="S941" s="20"/>
      <c r="T941" s="20"/>
      <c r="U941" s="19"/>
    </row>
    <row r="942" spans="2:21">
      <c r="B942" s="21"/>
      <c r="Q942" s="20"/>
      <c r="R942" s="20"/>
      <c r="S942" s="20"/>
      <c r="T942" s="20"/>
      <c r="U942" s="19"/>
    </row>
    <row r="943" spans="2:21">
      <c r="B943" s="21"/>
      <c r="Q943" s="20"/>
      <c r="R943" s="20"/>
      <c r="S943" s="20"/>
      <c r="T943" s="20"/>
      <c r="U943" s="19"/>
    </row>
    <row r="944" spans="2:21">
      <c r="B944" s="21"/>
      <c r="Q944" s="20"/>
      <c r="R944" s="20"/>
      <c r="S944" s="20"/>
      <c r="T944" s="20"/>
      <c r="U944" s="19"/>
    </row>
    <row r="945" spans="2:21">
      <c r="B945" s="21"/>
      <c r="Q945" s="20"/>
      <c r="R945" s="20"/>
      <c r="S945" s="20"/>
      <c r="T945" s="20"/>
      <c r="U945" s="19"/>
    </row>
    <row r="946" spans="2:21">
      <c r="B946" s="21"/>
      <c r="Q946" s="20"/>
      <c r="R946" s="20"/>
      <c r="S946" s="20"/>
      <c r="T946" s="20"/>
      <c r="U946" s="19"/>
    </row>
    <row r="947" spans="2:21">
      <c r="B947" s="21"/>
      <c r="Q947" s="20"/>
      <c r="R947" s="20"/>
      <c r="S947" s="20"/>
      <c r="T947" s="20"/>
      <c r="U947" s="19"/>
    </row>
    <row r="948" spans="2:21">
      <c r="B948" s="21"/>
      <c r="Q948" s="20"/>
      <c r="R948" s="20"/>
      <c r="S948" s="20"/>
      <c r="T948" s="20"/>
      <c r="U948" s="19"/>
    </row>
    <row r="949" spans="2:21">
      <c r="B949" s="21"/>
      <c r="Q949" s="20"/>
      <c r="R949" s="20"/>
      <c r="S949" s="20"/>
      <c r="T949" s="20"/>
      <c r="U949" s="19"/>
    </row>
    <row r="950" spans="2:21">
      <c r="B950" s="21"/>
      <c r="Q950" s="20"/>
      <c r="R950" s="20"/>
      <c r="S950" s="20"/>
      <c r="T950" s="20"/>
      <c r="U950" s="19"/>
    </row>
    <row r="951" spans="2:21">
      <c r="B951" s="21"/>
      <c r="Q951" s="20"/>
      <c r="R951" s="20"/>
      <c r="S951" s="20"/>
      <c r="T951" s="20"/>
      <c r="U951" s="19"/>
    </row>
    <row r="952" spans="2:21">
      <c r="B952" s="21"/>
      <c r="Q952" s="20"/>
      <c r="R952" s="20"/>
      <c r="S952" s="20"/>
      <c r="T952" s="20"/>
      <c r="U952" s="19"/>
    </row>
    <row r="953" spans="2:21">
      <c r="B953" s="21"/>
      <c r="Q953" s="20"/>
      <c r="R953" s="20"/>
      <c r="S953" s="20"/>
      <c r="T953" s="20"/>
      <c r="U953" s="19"/>
    </row>
    <row r="954" spans="2:21">
      <c r="B954" s="21"/>
      <c r="Q954" s="20"/>
      <c r="R954" s="20"/>
      <c r="S954" s="20"/>
      <c r="T954" s="20"/>
      <c r="U954" s="19"/>
    </row>
    <row r="955" spans="2:21">
      <c r="B955" s="21"/>
      <c r="Q955" s="20"/>
      <c r="R955" s="20"/>
      <c r="S955" s="20"/>
      <c r="T955" s="20"/>
      <c r="U955" s="19"/>
    </row>
    <row r="956" spans="2:21">
      <c r="B956" s="21"/>
      <c r="Q956" s="20"/>
      <c r="R956" s="20"/>
      <c r="S956" s="20"/>
      <c r="T956" s="20"/>
      <c r="U956" s="19"/>
    </row>
    <row r="957" spans="2:21">
      <c r="B957" s="21"/>
      <c r="Q957" s="20"/>
      <c r="R957" s="20"/>
      <c r="S957" s="20"/>
      <c r="T957" s="20"/>
      <c r="U957" s="19"/>
    </row>
    <row r="958" spans="2:21">
      <c r="B958" s="21"/>
      <c r="Q958" s="20"/>
      <c r="R958" s="20"/>
      <c r="S958" s="20"/>
      <c r="T958" s="20"/>
      <c r="U958" s="19"/>
    </row>
    <row r="959" spans="2:21">
      <c r="B959" s="21"/>
      <c r="Q959" s="20"/>
      <c r="R959" s="20"/>
      <c r="S959" s="20"/>
      <c r="T959" s="20"/>
      <c r="U959" s="19"/>
    </row>
    <row r="960" spans="2:21">
      <c r="B960" s="21"/>
      <c r="Q960" s="20"/>
      <c r="R960" s="20"/>
      <c r="S960" s="20"/>
      <c r="T960" s="20"/>
      <c r="U960" s="19"/>
    </row>
    <row r="961" spans="2:21">
      <c r="B961" s="21"/>
      <c r="Q961" s="20"/>
      <c r="R961" s="20"/>
      <c r="S961" s="20"/>
      <c r="T961" s="20"/>
      <c r="U961" s="19"/>
    </row>
    <row r="962" spans="2:21">
      <c r="B962" s="21"/>
      <c r="Q962" s="20"/>
      <c r="R962" s="20"/>
      <c r="S962" s="20"/>
      <c r="T962" s="20"/>
      <c r="U962" s="19"/>
    </row>
    <row r="963" spans="2:21">
      <c r="B963" s="21"/>
      <c r="Q963" s="20"/>
      <c r="R963" s="20"/>
      <c r="S963" s="20"/>
      <c r="T963" s="20"/>
      <c r="U963" s="19"/>
    </row>
    <row r="964" spans="2:21">
      <c r="B964" s="21"/>
      <c r="Q964" s="20"/>
      <c r="R964" s="20"/>
      <c r="S964" s="20"/>
      <c r="T964" s="20"/>
      <c r="U964" s="19"/>
    </row>
    <row r="965" spans="2:21">
      <c r="B965" s="21"/>
      <c r="Q965" s="20"/>
      <c r="R965" s="20"/>
      <c r="S965" s="20"/>
      <c r="T965" s="20"/>
      <c r="U965" s="19"/>
    </row>
    <row r="966" spans="2:21">
      <c r="B966" s="21"/>
      <c r="Q966" s="20"/>
      <c r="R966" s="20"/>
      <c r="S966" s="20"/>
      <c r="T966" s="20"/>
      <c r="U966" s="19"/>
    </row>
    <row r="967" spans="2:21">
      <c r="B967" s="21"/>
      <c r="Q967" s="20"/>
      <c r="R967" s="20"/>
      <c r="S967" s="20"/>
      <c r="T967" s="20"/>
      <c r="U967" s="19"/>
    </row>
    <row r="968" spans="2:21">
      <c r="B968" s="21"/>
      <c r="Q968" s="20"/>
      <c r="R968" s="20"/>
      <c r="S968" s="20"/>
      <c r="T968" s="20"/>
      <c r="U968" s="19"/>
    </row>
    <row r="969" spans="2:21">
      <c r="B969" s="21"/>
      <c r="Q969" s="20"/>
      <c r="R969" s="20"/>
      <c r="S969" s="20"/>
      <c r="T969" s="20"/>
      <c r="U969" s="19"/>
    </row>
    <row r="970" spans="2:21">
      <c r="B970" s="21"/>
      <c r="Q970" s="20"/>
      <c r="R970" s="20"/>
      <c r="S970" s="20"/>
      <c r="T970" s="20"/>
      <c r="U970" s="19"/>
    </row>
    <row r="971" spans="2:21">
      <c r="B971" s="21"/>
      <c r="Q971" s="20"/>
      <c r="R971" s="20"/>
      <c r="S971" s="20"/>
      <c r="T971" s="20"/>
      <c r="U971" s="19"/>
    </row>
    <row r="972" spans="2:21">
      <c r="B972" s="21"/>
      <c r="Q972" s="20"/>
      <c r="R972" s="20"/>
      <c r="S972" s="20"/>
      <c r="T972" s="20"/>
      <c r="U972" s="19"/>
    </row>
    <row r="973" spans="2:21">
      <c r="B973" s="21"/>
      <c r="Q973" s="20"/>
      <c r="R973" s="20"/>
      <c r="S973" s="20"/>
      <c r="T973" s="20"/>
      <c r="U973" s="19"/>
    </row>
    <row r="974" spans="2:21">
      <c r="B974" s="21"/>
      <c r="Q974" s="20"/>
      <c r="R974" s="20"/>
      <c r="S974" s="20"/>
      <c r="T974" s="20"/>
      <c r="U974" s="19"/>
    </row>
    <row r="975" spans="2:21">
      <c r="B975" s="21"/>
      <c r="Q975" s="20"/>
      <c r="R975" s="20"/>
      <c r="S975" s="20"/>
      <c r="T975" s="20"/>
      <c r="U975" s="19"/>
    </row>
    <row r="976" spans="2:21">
      <c r="B976" s="21"/>
      <c r="Q976" s="20"/>
      <c r="R976" s="20"/>
      <c r="S976" s="20"/>
      <c r="T976" s="20"/>
      <c r="U976" s="19"/>
    </row>
    <row r="977" spans="2:21">
      <c r="B977" s="21"/>
      <c r="Q977" s="20"/>
      <c r="R977" s="20"/>
      <c r="S977" s="20"/>
      <c r="T977" s="20"/>
      <c r="U977" s="19"/>
    </row>
    <row r="978" spans="2:21">
      <c r="B978" s="21"/>
      <c r="Q978" s="20"/>
      <c r="R978" s="20"/>
      <c r="S978" s="20"/>
      <c r="T978" s="20"/>
      <c r="U978" s="19"/>
    </row>
    <row r="979" spans="2:21">
      <c r="B979" s="21"/>
      <c r="Q979" s="20"/>
      <c r="R979" s="20"/>
      <c r="S979" s="20"/>
      <c r="T979" s="20"/>
      <c r="U979" s="19"/>
    </row>
    <row r="980" spans="2:21">
      <c r="B980" s="21"/>
      <c r="Q980" s="20"/>
      <c r="R980" s="20"/>
      <c r="S980" s="20"/>
      <c r="T980" s="20"/>
      <c r="U980" s="19"/>
    </row>
    <row r="981" spans="2:21">
      <c r="B981" s="21"/>
      <c r="Q981" s="20"/>
      <c r="R981" s="20"/>
      <c r="S981" s="20"/>
      <c r="T981" s="20"/>
      <c r="U981" s="19"/>
    </row>
    <row r="982" spans="2:21">
      <c r="B982" s="21"/>
      <c r="Q982" s="20"/>
      <c r="R982" s="20"/>
      <c r="S982" s="20"/>
      <c r="T982" s="20"/>
      <c r="U982" s="19"/>
    </row>
    <row r="983" spans="2:21">
      <c r="B983" s="21"/>
      <c r="Q983" s="20"/>
      <c r="R983" s="20"/>
      <c r="S983" s="20"/>
      <c r="T983" s="20"/>
      <c r="U983" s="19"/>
    </row>
    <row r="984" spans="2:21">
      <c r="B984" s="21"/>
      <c r="Q984" s="20"/>
      <c r="R984" s="20"/>
      <c r="S984" s="20"/>
      <c r="T984" s="20"/>
      <c r="U984" s="19"/>
    </row>
    <row r="985" spans="2:21">
      <c r="B985" s="21"/>
      <c r="Q985" s="20"/>
      <c r="R985" s="20"/>
      <c r="S985" s="20"/>
      <c r="T985" s="20"/>
      <c r="U985" s="19"/>
    </row>
    <row r="986" spans="2:21">
      <c r="B986" s="21"/>
      <c r="Q986" s="20"/>
      <c r="R986" s="20"/>
      <c r="S986" s="20"/>
      <c r="T986" s="20"/>
      <c r="U986" s="19"/>
    </row>
    <row r="987" spans="2:21">
      <c r="B987" s="21"/>
      <c r="Q987" s="20"/>
      <c r="R987" s="20"/>
      <c r="S987" s="20"/>
      <c r="T987" s="20"/>
      <c r="U987" s="19"/>
    </row>
    <row r="988" spans="2:21">
      <c r="B988" s="21"/>
      <c r="Q988" s="20"/>
      <c r="R988" s="20"/>
      <c r="S988" s="20"/>
      <c r="T988" s="20"/>
      <c r="U988" s="19"/>
    </row>
    <row r="989" spans="2:21">
      <c r="B989" s="21"/>
      <c r="Q989" s="20"/>
      <c r="R989" s="20"/>
      <c r="S989" s="20"/>
      <c r="T989" s="20"/>
      <c r="U989" s="19"/>
    </row>
    <row r="990" spans="2:21">
      <c r="B990" s="21"/>
      <c r="Q990" s="20"/>
      <c r="R990" s="20"/>
      <c r="S990" s="20"/>
      <c r="T990" s="20"/>
      <c r="U990" s="19"/>
    </row>
    <row r="991" spans="2:21">
      <c r="B991" s="21"/>
      <c r="Q991" s="20"/>
      <c r="R991" s="20"/>
      <c r="S991" s="20"/>
      <c r="T991" s="20"/>
      <c r="U991" s="19"/>
    </row>
    <row r="992" spans="2:21">
      <c r="B992" s="21"/>
      <c r="Q992" s="20"/>
      <c r="R992" s="20"/>
      <c r="S992" s="20"/>
      <c r="T992" s="20"/>
      <c r="U992" s="19"/>
    </row>
    <row r="993" spans="2:21">
      <c r="B993" s="21"/>
      <c r="Q993" s="20"/>
      <c r="R993" s="20"/>
      <c r="S993" s="20"/>
      <c r="T993" s="20"/>
      <c r="U993" s="19"/>
    </row>
    <row r="994" spans="2:21">
      <c r="B994" s="21"/>
      <c r="Q994" s="20"/>
      <c r="R994" s="20"/>
      <c r="S994" s="20"/>
      <c r="T994" s="20"/>
      <c r="U994" s="19"/>
    </row>
    <row r="995" spans="2:21">
      <c r="B995" s="21"/>
      <c r="Q995" s="20"/>
      <c r="R995" s="20"/>
      <c r="S995" s="20"/>
      <c r="T995" s="20"/>
      <c r="U995" s="19"/>
    </row>
    <row r="996" spans="2:21">
      <c r="B996" s="21"/>
      <c r="Q996" s="20"/>
      <c r="R996" s="20"/>
      <c r="S996" s="20"/>
      <c r="T996" s="20"/>
      <c r="U996" s="19"/>
    </row>
    <row r="997" spans="2:21">
      <c r="B997" s="21"/>
      <c r="Q997" s="20"/>
      <c r="R997" s="20"/>
      <c r="S997" s="20"/>
      <c r="T997" s="20"/>
      <c r="U997" s="19"/>
    </row>
    <row r="998" spans="2:21">
      <c r="B998" s="21"/>
      <c r="Q998" s="20"/>
      <c r="R998" s="20"/>
      <c r="S998" s="20"/>
      <c r="T998" s="20"/>
      <c r="U998" s="19"/>
    </row>
    <row r="999" spans="2:21">
      <c r="B999" s="21"/>
      <c r="Q999" s="20"/>
      <c r="R999" s="20"/>
      <c r="S999" s="20"/>
      <c r="T999" s="20"/>
      <c r="U999" s="19"/>
    </row>
    <row r="1000" spans="2:21">
      <c r="B1000" s="21"/>
      <c r="Q1000" s="20"/>
      <c r="R1000" s="20"/>
      <c r="S1000" s="20"/>
      <c r="T1000" s="20"/>
      <c r="U1000" s="19"/>
    </row>
  </sheetData>
  <autoFilter ref="I5:P5" xr:uid="{2984C214-F849-4DF7-979F-71572E235406}"/>
  <mergeCells count="11">
    <mergeCell ref="A1:E2"/>
    <mergeCell ref="B4:C4"/>
    <mergeCell ref="K4:M4"/>
    <mergeCell ref="N4:U4"/>
    <mergeCell ref="F1:R1"/>
    <mergeCell ref="S1:U2"/>
    <mergeCell ref="F2:R2"/>
    <mergeCell ref="F3:J3"/>
    <mergeCell ref="K3:R3"/>
    <mergeCell ref="S3:U3"/>
    <mergeCell ref="A3:E3"/>
  </mergeCells>
  <conditionalFormatting sqref="Q5">
    <cfRule type="cellIs" dxfId="1" priority="1" stopIfTrue="1" operator="equal">
      <formula>"INSATISFACTORIO"</formula>
    </cfRule>
  </conditionalFormatting>
  <dataValidations count="2">
    <dataValidation type="list" allowBlank="1" showErrorMessage="1" sqref="E6:E106" xr:uid="{00000000-0002-0000-0100-000001000000}">
      <formula1>#REF!</formula1>
    </dataValidation>
    <dataValidation type="list" allowBlank="1" showErrorMessage="1" sqref="D6:D106" xr:uid="{00000000-0002-0000-0100-000000000000}">
      <formula1>#REF!</formula1>
    </dataValidation>
  </dataValidations>
  <hyperlinks>
    <hyperlink ref="R36" r:id="rId1" xr:uid="{CCB2009B-2F28-4DF1-8A69-95AA4C4BCE2A}"/>
    <hyperlink ref="R37" r:id="rId2" xr:uid="{10027771-0F2A-448C-9C1F-E1FF5B34A5ED}"/>
    <hyperlink ref="R38" r:id="rId3" xr:uid="{0A7E506A-301D-4328-9168-6BEB23BF65B7}"/>
    <hyperlink ref="R39" r:id="rId4" display="Durante el 2do semestre/2021, se desarrollo 1 proceso de inducción específicas con evaluación satisfactoria dirigida al funcionario Santiago Tiria Moncada, en el empleo Conductor Mecanico  Grado 17, de la Dirección General._x000a_Evidencia: Fila 39 - Informe de" xr:uid="{FC3EFC61-CA8C-4DF3-A9E6-4729BBB5C785}"/>
    <hyperlink ref="R40" r:id="rId5" display="Durante el  2do semestre/2021, fueron tramitadas en termino,  las 256 noveades de personal  requeridas y gestionadas_x000a_Evidencia: Fila 40-41- 49 - Novedades de nómina II S 2021_x000a_Link: _x000a_https://drive.google.com/drive/u/0/folders/1BCLXi2EN3iPeXWyF58kxPQm3Alfjz" xr:uid="{1A332559-F499-4946-BBCF-EB9EAA4CA1D6}"/>
    <hyperlink ref="R41" r:id="rId6" display="Durante el  2do semestre/2021, fueron liquidadas las 8 nóminas requeridas y gestinadas en terminos de opotunidas. Se incluyen: nóminas mensuales y  la prima de junio.  _x000a_Evidencia: Fila 40-41-49 Novedades de nómina II S- 2021_x000a_Link: https://drive.google.com" xr:uid="{86E512FD-FA83-4E7A-A91D-377E3A0DD297}"/>
    <hyperlink ref="R43" r:id="rId7" display="Durante el  2do semestre/2021, se ejecutaron las 15 capacitaciones del Sistema de Gestión de la Seguridad y Salud en el Trabajo, programadas según el crónograma definido en el Plan de Capacitaciones de SG-SST._x000a_Evidencias: Fila 43- Informe grado de avance " xr:uid="{87E6BDD3-673A-4B33-AC33-F6296F51B4CF}"/>
    <hyperlink ref="R46" r:id="rId8" xr:uid="{56157A33-94E0-4CB6-BB5E-150920D2B16E}"/>
    <hyperlink ref="R48" r:id="rId9" display="Durante el  2do semestre/2021, fueron ejecutadas las 10 acciones planeadas para la implementación de la politica de gestión del conocimento._x000a_Evidencia: Fila 48 - Circulares politica de gestión del conocimiento II S-2021_x000a_Link: https://drive.google.com/driv" xr:uid="{455BBA20-8760-4E16-9FFF-0BCD4C2F5BFB}"/>
    <hyperlink ref="R49" r:id="rId10" display="Durante el 2do semestre/2021,fueron expedidos y aprobados 44 actos administrativos requeridos como novedades de personal. En total:  Actos adtivos de ingresos, Actos adtivos de retiros y Actos adtivos de vacaciones, los cuales permiten conocer el nivel de" xr:uid="{B84CB682-13AC-414E-A7AE-A6D4DE0CB429}"/>
    <hyperlink ref="R50" r:id="rId11" display="Durante el 2do semestre/2021, se aplicó la encuesta de adopción y percepción de integridad en la entidad, a fin de conocer los resultados del indicador que permita implementar una metologia eficiente para el fortalecimiento e interiorización de la integri" xr:uid="{926BE989-F06B-467F-8951-5AB2A6CB9F4B}"/>
  </hyperlinks>
  <printOptions horizontalCentered="1"/>
  <pageMargins left="0.19685039370078741" right="0.19685039370078741" top="0.39370078740157483" bottom="0.35433070866141736" header="0" footer="0"/>
  <pageSetup paperSize="14" scale="34" orientation="landscape" r:id="rId12"/>
  <drawing r:id="rId13"/>
  <legacyDrawing r:id="rId14"/>
  <extLst>
    <ext xmlns:x14="http://schemas.microsoft.com/office/spreadsheetml/2009/9/main" uri="{CCE6A557-97BC-4b89-ADB6-D9C93CAAB3DF}">
      <x14:dataValidations xmlns:xm="http://schemas.microsoft.com/office/excel/2006/main" count="11">
        <x14:dataValidation type="list" allowBlank="1" showErrorMessage="1" xr:uid="{1DB5E3F5-C17A-437A-9641-E7994D9C33D1}">
          <x14:formula1>
            <xm:f>'C:\Users\USUARIO\Downloads\reporteindicadoresmedicionymejora20212dosyhv\[CONSOLIDADO REPORTE DE INDICADORES II SEMESTRE 2021  MYM.xlsx]Hoja1'!#REF!</xm:f>
          </x14:formula1>
          <xm:sqref>Q96:Q102</xm:sqref>
        </x14:dataValidation>
        <x14:dataValidation type="list" allowBlank="1" showInputMessage="1" showErrorMessage="1" xr:uid="{B82771FD-2D8E-4E8B-9545-CE313DF7C7C1}">
          <x14:formula1>
            <xm:f>'C:\Users\USUARIO\Downloads\reporteindicadoresdegestintics2dos2021\[SeguimientoPEMYMOPSFO03 FORMATO MATRIZ INDICADORES DE GESTIÓN (sem II 2022) GESTION TICS 04022022.xlsx]Hoja1'!#REF!</xm:f>
          </x14:formula1>
          <xm:sqref>Q89:Q90 Q92 Q95</xm:sqref>
        </x14:dataValidation>
        <x14:dataValidation type="list" allowBlank="1" showErrorMessage="1" xr:uid="{52518CB0-B130-4745-83B4-A24BCC35D75A}">
          <x14:formula1>
            <xm:f>'C:\Users\USUARIO\Downloads\[REPORTE DE INDICADORES II SEMESTRE 2021 .xlsx]Hoja1'!#REF!</xm:f>
          </x14:formula1>
          <xm:sqref>Q21:Q24</xm:sqref>
        </x14:dataValidation>
        <x14:dataValidation type="list" allowBlank="1" showErrorMessage="1" xr:uid="{20E00275-8576-41EE-9746-4C6D05BDA918}">
          <x14:formula1>
            <xm:f>'G:\Mi unidad\CAMILO.JOSE FPS\2022\5. INDICADORES\REPORTE II SEMESTRE 2021\8. GESTIÓN RECURSOS FINANCIEROS\[FINANCIERA CONSOLIDADO REPORTE DE INDICADORES II SEMESTRE 2021.xlsx]Hoja1'!#REF!</xm:f>
          </x14:formula1>
          <xm:sqref>Q51:Q67</xm:sqref>
        </x14:dataValidation>
        <x14:dataValidation type="list" allowBlank="1" showErrorMessage="1" xr:uid="{EC3AA00B-6D77-46E8-80BD-9B08D648DF88}">
          <x14:formula1>
            <xm:f>'C:\Users\USUARIO\Downloads\[CONSOLIDADO REPORTE DE INDICADORES II SEMESTRE 2021  (1).xlsx]Hoja1'!#REF!</xm:f>
          </x14:formula1>
          <xm:sqref>Q36:Q50</xm:sqref>
        </x14:dataValidation>
        <x14:dataValidation type="list" allowBlank="1" showErrorMessage="1" xr:uid="{509E93D4-44DD-4F01-8F16-542AFD27ED54}">
          <x14:formula1>
            <xm:f>'G:\Mi unidad\CAMILO.JOSE FPS\2022\5. INDICADORES\REPORTE II SEMESTRE 2021\5. GESTIÓN BIENES TRANSFERIDOS\[BIENES CONSOLIDADO REPORTE DE INDICADORES II SEMESTRE 2021.xlsx]Hoja1'!#REF!</xm:f>
          </x14:formula1>
          <xm:sqref>Q25:Q32 Q34:Q35</xm:sqref>
        </x14:dataValidation>
        <x14:dataValidation type="list" allowBlank="1" showInputMessage="1" showErrorMessage="1" xr:uid="{87390661-8560-42B6-8C01-36AAF87C4225}">
          <x14:formula1>
            <xm:f>'G:\Mi unidad\CAMILO.JOSE FPS\2022\5. INDICADORES\REPORTE II SEMESTRE 2021\14. SEGUIMIENTO Y EVALUACIÓN INDEPENDIENTE\[CONTROL INTERNO REPORTE MATRIZ AGREGADA DE INDICADORES II SEMESTRE DE 2021 -.xlsx]Hoja1'!#REF!</xm:f>
          </x14:formula1>
          <xm:sqref>Q103:Q106</xm:sqref>
        </x14:dataValidation>
        <x14:dataValidation type="list" allowBlank="1" showErrorMessage="1" xr:uid="{04B3CA64-244C-4B3B-B6EA-3C9FD0E326A1}">
          <x14:formula1>
            <xm:f>'G:\Mi unidad\CAMILO.JOSE FPS\2022\5. INDICADORES\REPORTE II SEMESTRE 2021\10. ASISTENCIA JURIDICA\[JURIDICA REPORTE DE INDICADORES DE GESTIÓN II SEMESTRE 2021 (1).xlsx]Hoja1'!#REF!</xm:f>
          </x14:formula1>
          <xm:sqref>Q69:Q80</xm:sqref>
        </x14:dataValidation>
        <x14:dataValidation type="list" allowBlank="1" showErrorMessage="1" xr:uid="{DEBBF638-CECF-4092-BC0E-24620F349F44}">
          <x14:formula1>
            <xm:f>'G:\Mi unidad\CAMILO.JOSE FPS\2022\5. INDICADORES\REPORTE II SEMESTRE 2021\3. GESTIÓN SERVICIOS DE SALUD\[SALUD.xlsx]Hoja1'!#REF!</xm:f>
          </x14:formula1>
          <xm:sqref>Q17:Q20</xm:sqref>
        </x14:dataValidation>
        <x14:dataValidation type="list" allowBlank="1" showErrorMessage="1" xr:uid="{CD5ECDFA-BC3E-45AE-8D19-BF568FF29C2B}">
          <x14:formula1>
            <xm:f>'G:\Mi unidad\CAMILO.JOSE FPS\2022\5. INDICADORES\REPORTE II SEMESTRE 2021\2. ATENCIÓN AL CIUDADANO\[ATENCIÓN AL CIUDADANO.xlsx]Hoja1'!#REF!</xm:f>
          </x14:formula1>
          <xm:sqref>Q13:Q16 Q81:Q88</xm:sqref>
        </x14:dataValidation>
        <x14:dataValidation type="list" allowBlank="1" showErrorMessage="1" xr:uid="{2623FEF6-B01E-4FE6-AD0A-6A7A3B5A055A}">
          <x14:formula1>
            <xm:f>'G:\Mi unidad\CAMILO.JOSE FPS\2022\5. INDICADORES\REPORTE II SEMESTRE 2021\1. DIRECCIONAMIENTO ESTRATEGICO\[DIRECCIONAMIENTO CONSOLIDADO REPORTE DE INDICADORES II SEMESTRE 2021.xlsx]Hoja1'!#REF!</xm:f>
          </x14:formula1>
          <xm:sqref>Q6:Q9 Q11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AB1EC-5DC3-404F-9BF4-C088274F3C22}">
  <dimension ref="A1:B19"/>
  <sheetViews>
    <sheetView workbookViewId="0">
      <selection activeCell="E28" sqref="E28"/>
    </sheetView>
  </sheetViews>
  <sheetFormatPr baseColWidth="10" defaultRowHeight="15"/>
  <cols>
    <col min="1" max="1" width="38.42578125" bestFit="1" customWidth="1"/>
    <col min="2" max="2" width="23.5703125" bestFit="1" customWidth="1"/>
  </cols>
  <sheetData>
    <row r="1" spans="1:2" ht="23.25">
      <c r="A1" s="334" t="s">
        <v>620</v>
      </c>
      <c r="B1" s="334"/>
    </row>
    <row r="2" spans="1:2">
      <c r="A2" s="131" t="s">
        <v>12</v>
      </c>
      <c r="B2" t="s">
        <v>617</v>
      </c>
    </row>
    <row r="4" spans="1:2">
      <c r="A4" s="131" t="s">
        <v>614</v>
      </c>
      <c r="B4" t="s">
        <v>616</v>
      </c>
    </row>
    <row r="5" spans="1:2">
      <c r="A5" s="132" t="s">
        <v>44</v>
      </c>
      <c r="B5" s="133">
        <v>0.77112273870806314</v>
      </c>
    </row>
    <row r="6" spans="1:2">
      <c r="A6" s="132" t="s">
        <v>43</v>
      </c>
      <c r="B6" s="133">
        <v>0.87778455589994875</v>
      </c>
    </row>
    <row r="7" spans="1:2">
      <c r="A7" s="132" t="s">
        <v>35</v>
      </c>
      <c r="B7" s="133">
        <v>0.87861456968108342</v>
      </c>
    </row>
    <row r="8" spans="1:2">
      <c r="A8" s="132" t="s">
        <v>48</v>
      </c>
      <c r="B8" s="133">
        <v>0.90497391617197342</v>
      </c>
    </row>
    <row r="9" spans="1:2">
      <c r="A9" s="132" t="s">
        <v>510</v>
      </c>
      <c r="B9" s="133">
        <v>0.91335676741062777</v>
      </c>
    </row>
    <row r="10" spans="1:2">
      <c r="A10" s="132" t="s">
        <v>491</v>
      </c>
      <c r="B10" s="133">
        <v>0.93313069908814583</v>
      </c>
    </row>
    <row r="11" spans="1:2">
      <c r="A11" s="132" t="s">
        <v>42</v>
      </c>
      <c r="B11" s="133">
        <v>0.93777777777777782</v>
      </c>
    </row>
    <row r="12" spans="1:2">
      <c r="A12" s="132" t="s">
        <v>592</v>
      </c>
      <c r="B12" s="133">
        <v>0.959683412785723</v>
      </c>
    </row>
    <row r="13" spans="1:2">
      <c r="A13" s="132" t="s">
        <v>575</v>
      </c>
      <c r="B13" s="133">
        <v>0.9636287931095382</v>
      </c>
    </row>
    <row r="14" spans="1:2">
      <c r="A14" s="132" t="s">
        <v>38</v>
      </c>
      <c r="B14" s="133">
        <v>0.98833333333333329</v>
      </c>
    </row>
    <row r="15" spans="1:2">
      <c r="A15" s="132" t="s">
        <v>41</v>
      </c>
      <c r="B15" s="133">
        <v>0.9994301994301994</v>
      </c>
    </row>
    <row r="16" spans="1:2">
      <c r="A16" s="132" t="s">
        <v>46</v>
      </c>
      <c r="B16" s="133">
        <v>1</v>
      </c>
    </row>
    <row r="17" spans="1:2">
      <c r="A17" s="132" t="s">
        <v>47</v>
      </c>
      <c r="B17" s="133">
        <v>1</v>
      </c>
    </row>
    <row r="18" spans="1:2">
      <c r="A18" s="132" t="s">
        <v>434</v>
      </c>
      <c r="B18" s="133">
        <v>1</v>
      </c>
    </row>
    <row r="19" spans="1:2">
      <c r="A19" s="132" t="s">
        <v>615</v>
      </c>
      <c r="B19" s="133">
        <v>0.94233102999747831</v>
      </c>
    </row>
  </sheetData>
  <mergeCells count="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C4A90-66C7-4FB6-8E21-7FAB8FFA4743}">
  <dimension ref="B1:C7"/>
  <sheetViews>
    <sheetView workbookViewId="0">
      <selection activeCell="B6" sqref="B6"/>
    </sheetView>
  </sheetViews>
  <sheetFormatPr baseColWidth="10" defaultRowHeight="15"/>
  <cols>
    <col min="2" max="2" width="28.7109375" customWidth="1"/>
    <col min="3" max="3" width="36.5703125" customWidth="1"/>
  </cols>
  <sheetData>
    <row r="1" spans="2:3">
      <c r="B1" s="351" t="s">
        <v>636</v>
      </c>
      <c r="C1" s="352"/>
    </row>
    <row r="2" spans="2:3">
      <c r="B2" s="352"/>
      <c r="C2" s="352"/>
    </row>
    <row r="3" spans="2:3">
      <c r="B3" s="299" t="s">
        <v>638</v>
      </c>
      <c r="C3" s="299" t="s">
        <v>637</v>
      </c>
    </row>
    <row r="4" spans="2:3">
      <c r="B4" s="300" t="s">
        <v>50</v>
      </c>
      <c r="C4" s="301">
        <v>0.12</v>
      </c>
    </row>
    <row r="5" spans="2:3">
      <c r="B5" s="300" t="s">
        <v>49</v>
      </c>
      <c r="C5" s="301">
        <v>0.04</v>
      </c>
    </row>
    <row r="6" spans="2:3">
      <c r="B6" s="300" t="s">
        <v>51</v>
      </c>
      <c r="C6" s="301">
        <v>0.84</v>
      </c>
    </row>
    <row r="7" spans="2:3">
      <c r="B7" s="300" t="s">
        <v>615</v>
      </c>
      <c r="C7" s="301">
        <f>SUM(C4:C6)</f>
        <v>1</v>
      </c>
    </row>
  </sheetData>
  <mergeCells count="1">
    <mergeCell ref="B1:C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6D514-8BC2-4D61-BE82-0EF3DFAB76D0}">
  <dimension ref="A1:E19"/>
  <sheetViews>
    <sheetView tabSelected="1" workbookViewId="0">
      <selection activeCell="J24" sqref="J24"/>
    </sheetView>
  </sheetViews>
  <sheetFormatPr baseColWidth="10" defaultRowHeight="15"/>
  <cols>
    <col min="1" max="1" width="38.42578125" bestFit="1" customWidth="1"/>
    <col min="2" max="2" width="23.42578125" bestFit="1" customWidth="1"/>
    <col min="3" max="3" width="23.140625" customWidth="1"/>
    <col min="4" max="4" width="14.140625" customWidth="1"/>
    <col min="5" max="5" width="6.28515625" customWidth="1"/>
  </cols>
  <sheetData>
    <row r="1" spans="1:5">
      <c r="A1" s="353" t="s">
        <v>635</v>
      </c>
      <c r="B1" s="354"/>
      <c r="C1" s="354"/>
      <c r="D1" s="354"/>
      <c r="E1" s="355"/>
    </row>
    <row r="2" spans="1:5">
      <c r="A2" s="356"/>
      <c r="B2" s="357"/>
      <c r="C2" s="357"/>
      <c r="D2" s="357"/>
      <c r="E2" s="358"/>
    </row>
    <row r="3" spans="1:5" ht="15.75" thickBot="1">
      <c r="A3" s="359"/>
      <c r="B3" s="360"/>
      <c r="C3" s="360"/>
      <c r="D3" s="360"/>
      <c r="E3" s="361"/>
    </row>
    <row r="4" spans="1:5" ht="30" customHeight="1" thickBot="1">
      <c r="A4" s="214" t="s">
        <v>625</v>
      </c>
      <c r="B4" s="215" t="s">
        <v>624</v>
      </c>
      <c r="C4" s="215" t="s">
        <v>626</v>
      </c>
      <c r="D4" s="291" t="s">
        <v>627</v>
      </c>
      <c r="E4" s="292"/>
    </row>
    <row r="5" spans="1:5" ht="20.25" customHeight="1">
      <c r="A5" s="241" t="s">
        <v>48</v>
      </c>
      <c r="B5" s="242">
        <v>0.35853758169934641</v>
      </c>
      <c r="C5" s="242">
        <v>0.9</v>
      </c>
      <c r="D5" s="212">
        <f>(C5-B5)/C5</f>
        <v>0.60162490922294842</v>
      </c>
      <c r="E5" s="219" t="s">
        <v>628</v>
      </c>
    </row>
    <row r="6" spans="1:5" ht="20.25" customHeight="1">
      <c r="A6" s="243" t="s">
        <v>592</v>
      </c>
      <c r="B6" s="244">
        <v>0.61</v>
      </c>
      <c r="C6" s="244">
        <v>0.96</v>
      </c>
      <c r="D6" s="211">
        <f t="shared" ref="D6:D18" si="0">(C6-B6)/C6</f>
        <v>0.36458333333333331</v>
      </c>
      <c r="E6" s="220" t="s">
        <v>628</v>
      </c>
    </row>
    <row r="7" spans="1:5" ht="20.25" customHeight="1">
      <c r="A7" s="243" t="s">
        <v>44</v>
      </c>
      <c r="B7" s="244">
        <v>0.66216001149566284</v>
      </c>
      <c r="C7" s="244">
        <v>0.77</v>
      </c>
      <c r="D7" s="211">
        <f t="shared" si="0"/>
        <v>0.14005193312251582</v>
      </c>
      <c r="E7" s="220" t="s">
        <v>628</v>
      </c>
    </row>
    <row r="8" spans="1:5" ht="20.25" customHeight="1">
      <c r="A8" s="243" t="s">
        <v>434</v>
      </c>
      <c r="B8" s="244">
        <v>0.66666666666666663</v>
      </c>
      <c r="C8" s="244">
        <v>1</v>
      </c>
      <c r="D8" s="211">
        <f t="shared" si="0"/>
        <v>0.33333333333333337</v>
      </c>
      <c r="E8" s="220" t="s">
        <v>628</v>
      </c>
    </row>
    <row r="9" spans="1:5" ht="20.25" customHeight="1">
      <c r="A9" s="243" t="s">
        <v>510</v>
      </c>
      <c r="B9" s="244">
        <v>0.75344875510308351</v>
      </c>
      <c r="C9" s="244">
        <v>0.91</v>
      </c>
      <c r="D9" s="211">
        <f t="shared" si="0"/>
        <v>0.1720343350515566</v>
      </c>
      <c r="E9" s="220" t="s">
        <v>628</v>
      </c>
    </row>
    <row r="10" spans="1:5" ht="20.25" customHeight="1">
      <c r="A10" s="243" t="s">
        <v>43</v>
      </c>
      <c r="B10" s="244">
        <v>0.78498653114728789</v>
      </c>
      <c r="C10" s="244">
        <v>0.88</v>
      </c>
      <c r="D10" s="211">
        <f t="shared" si="0"/>
        <v>0.10796985096899103</v>
      </c>
      <c r="E10" s="220" t="s">
        <v>628</v>
      </c>
    </row>
    <row r="11" spans="1:5" ht="20.25" customHeight="1">
      <c r="A11" s="243" t="s">
        <v>35</v>
      </c>
      <c r="B11" s="244">
        <v>0.83994456654456651</v>
      </c>
      <c r="C11" s="244">
        <v>0.88</v>
      </c>
      <c r="D11" s="211">
        <f t="shared" si="0"/>
        <v>4.5517538017538064E-2</v>
      </c>
      <c r="E11" s="220" t="s">
        <v>628</v>
      </c>
    </row>
    <row r="12" spans="1:5" ht="20.25" customHeight="1">
      <c r="A12" s="243" t="s">
        <v>42</v>
      </c>
      <c r="B12" s="244">
        <v>0.91638176638176638</v>
      </c>
      <c r="C12" s="244">
        <v>0.94</v>
      </c>
      <c r="D12" s="211">
        <f t="shared" si="0"/>
        <v>2.5125780444929326E-2</v>
      </c>
      <c r="E12" s="220" t="s">
        <v>628</v>
      </c>
    </row>
    <row r="13" spans="1:5" ht="20.25" customHeight="1">
      <c r="A13" s="243" t="s">
        <v>491</v>
      </c>
      <c r="B13" s="244">
        <v>0.94009216589861744</v>
      </c>
      <c r="C13" s="244">
        <v>0.93</v>
      </c>
      <c r="D13" s="211">
        <f t="shared" si="0"/>
        <v>-1.0851791288835901E-2</v>
      </c>
      <c r="E13" s="221" t="s">
        <v>641</v>
      </c>
    </row>
    <row r="14" spans="1:5" ht="20.25" customHeight="1">
      <c r="A14" s="243" t="s">
        <v>38</v>
      </c>
      <c r="B14" s="244">
        <v>0.96814976902504257</v>
      </c>
      <c r="C14" s="244">
        <v>0.99</v>
      </c>
      <c r="D14" s="211">
        <f t="shared" si="0"/>
        <v>2.2070940378744866E-2</v>
      </c>
      <c r="E14" s="220" t="s">
        <v>628</v>
      </c>
    </row>
    <row r="15" spans="1:5" ht="20.25" customHeight="1">
      <c r="A15" s="243" t="s">
        <v>575</v>
      </c>
      <c r="B15" s="244">
        <v>0.97625282011685177</v>
      </c>
      <c r="C15" s="244">
        <v>0.96</v>
      </c>
      <c r="D15" s="211">
        <f t="shared" si="0"/>
        <v>-1.6930020955053967E-2</v>
      </c>
      <c r="E15" s="221" t="s">
        <v>641</v>
      </c>
    </row>
    <row r="16" spans="1:5" ht="20.25" customHeight="1">
      <c r="A16" s="243" t="s">
        <v>41</v>
      </c>
      <c r="B16" s="244">
        <v>0.99335211957853486</v>
      </c>
      <c r="C16" s="244">
        <v>1</v>
      </c>
      <c r="D16" s="211">
        <f t="shared" si="0"/>
        <v>6.6478804214651355E-3</v>
      </c>
      <c r="E16" s="220" t="s">
        <v>628</v>
      </c>
    </row>
    <row r="17" spans="1:5" ht="20.25" customHeight="1">
      <c r="A17" s="243" t="s">
        <v>46</v>
      </c>
      <c r="B17" s="244">
        <v>1</v>
      </c>
      <c r="C17" s="244">
        <v>1</v>
      </c>
      <c r="D17" s="211">
        <f t="shared" si="0"/>
        <v>0</v>
      </c>
      <c r="E17" s="368" t="s">
        <v>633</v>
      </c>
    </row>
    <row r="18" spans="1:5" ht="20.25" customHeight="1" thickBot="1">
      <c r="A18" s="245" t="s">
        <v>47</v>
      </c>
      <c r="B18" s="246">
        <v>1</v>
      </c>
      <c r="C18" s="246">
        <v>1</v>
      </c>
      <c r="D18" s="213">
        <f t="shared" si="0"/>
        <v>0</v>
      </c>
      <c r="E18" s="369" t="s">
        <v>633</v>
      </c>
    </row>
    <row r="19" spans="1:5" ht="20.25" customHeight="1" thickBot="1">
      <c r="A19" s="217" t="s">
        <v>615</v>
      </c>
      <c r="B19" s="216">
        <v>0.84813590454938859</v>
      </c>
      <c r="C19" s="216">
        <v>0.94233102999747831</v>
      </c>
      <c r="D19" s="218">
        <f>AVERAGE(D5:D18)</f>
        <v>0.12794128728939044</v>
      </c>
      <c r="E19" s="222" t="s">
        <v>628</v>
      </c>
    </row>
  </sheetData>
  <mergeCells count="1">
    <mergeCell ref="A1:E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55860-EB41-4A8A-963C-B0BD2FD44128}">
  <dimension ref="A1:I104"/>
  <sheetViews>
    <sheetView workbookViewId="0">
      <pane ySplit="2" topLeftCell="A96" activePane="bottomLeft" state="frozen"/>
      <selection pane="bottomLeft" activeCell="C8" sqref="C8"/>
    </sheetView>
  </sheetViews>
  <sheetFormatPr baseColWidth="10" defaultRowHeight="32.25" customHeight="1"/>
  <cols>
    <col min="1" max="2" width="24.85546875" customWidth="1"/>
    <col min="3" max="3" width="37.42578125" customWidth="1"/>
    <col min="4" max="4" width="26" style="203" customWidth="1"/>
    <col min="5" max="7" width="26.28515625" customWidth="1"/>
    <col min="8" max="8" width="25.85546875" customWidth="1"/>
    <col min="9" max="9" width="31" style="204" customWidth="1"/>
  </cols>
  <sheetData>
    <row r="1" spans="1:9" ht="32.25" customHeight="1" thickBot="1">
      <c r="A1" s="362" t="s">
        <v>621</v>
      </c>
      <c r="B1" s="363"/>
      <c r="C1" s="363"/>
      <c r="D1" s="364"/>
      <c r="E1" s="362" t="s">
        <v>623</v>
      </c>
      <c r="F1" s="363"/>
      <c r="G1" s="363"/>
      <c r="H1" s="364"/>
      <c r="I1" s="259">
        <v>2021</v>
      </c>
    </row>
    <row r="2" spans="1:9" ht="32.25" customHeight="1" thickBot="1">
      <c r="A2" s="205" t="s">
        <v>14</v>
      </c>
      <c r="B2" s="205" t="s">
        <v>2</v>
      </c>
      <c r="C2" s="205" t="s">
        <v>3</v>
      </c>
      <c r="D2" s="206" t="s">
        <v>12</v>
      </c>
      <c r="E2" s="207" t="s">
        <v>14</v>
      </c>
      <c r="F2" s="207" t="s">
        <v>2</v>
      </c>
      <c r="G2" s="207" t="s">
        <v>3</v>
      </c>
      <c r="H2" s="208" t="s">
        <v>12</v>
      </c>
      <c r="I2" s="224" t="s">
        <v>622</v>
      </c>
    </row>
    <row r="3" spans="1:9" s="250" customFormat="1" ht="66">
      <c r="A3" s="198" t="s">
        <v>37</v>
      </c>
      <c r="B3" s="199" t="s">
        <v>32</v>
      </c>
      <c r="C3" s="225" t="s">
        <v>57</v>
      </c>
      <c r="D3" s="247" t="str">
        <f>'2021-1'!P6</f>
        <v>N/A</v>
      </c>
      <c r="E3" s="209" t="s">
        <v>592</v>
      </c>
      <c r="F3" s="210" t="s">
        <v>32</v>
      </c>
      <c r="G3" s="210" t="s">
        <v>613</v>
      </c>
      <c r="H3" s="248">
        <f>'2021-2'!P6</f>
        <v>0.93069306930693074</v>
      </c>
      <c r="I3" s="249">
        <f>H3</f>
        <v>0.93069306930693074</v>
      </c>
    </row>
    <row r="4" spans="1:9" s="250" customFormat="1" ht="33">
      <c r="A4" s="200" t="s">
        <v>37</v>
      </c>
      <c r="B4" s="135" t="s">
        <v>34</v>
      </c>
      <c r="C4" s="226" t="s">
        <v>61</v>
      </c>
      <c r="D4" s="251" t="str">
        <f>'2021-1'!P7</f>
        <v>N/A</v>
      </c>
      <c r="E4" s="54" t="s">
        <v>592</v>
      </c>
      <c r="F4" s="52" t="s">
        <v>34</v>
      </c>
      <c r="G4" s="52" t="s">
        <v>61</v>
      </c>
      <c r="H4" s="252">
        <f>'2021-2'!P7</f>
        <v>0.93333333333333335</v>
      </c>
      <c r="I4" s="253">
        <f t="shared" ref="I4:I6" si="0">H4</f>
        <v>0.93333333333333335</v>
      </c>
    </row>
    <row r="5" spans="1:9" s="250" customFormat="1" ht="31.5">
      <c r="A5" s="200" t="s">
        <v>37</v>
      </c>
      <c r="B5" s="135" t="s">
        <v>32</v>
      </c>
      <c r="C5" s="226" t="s">
        <v>63</v>
      </c>
      <c r="D5" s="251" t="str">
        <f>'2021-1'!P8</f>
        <v>N/A</v>
      </c>
      <c r="E5" s="54" t="s">
        <v>592</v>
      </c>
      <c r="F5" s="52" t="s">
        <v>32</v>
      </c>
      <c r="G5" s="52" t="s">
        <v>63</v>
      </c>
      <c r="H5" s="252">
        <f>'2021-2'!P8</f>
        <v>0.61111111111111116</v>
      </c>
      <c r="I5" s="253">
        <f t="shared" si="0"/>
        <v>0.61111111111111116</v>
      </c>
    </row>
    <row r="6" spans="1:9" s="250" customFormat="1" ht="49.5">
      <c r="A6" s="200" t="s">
        <v>37</v>
      </c>
      <c r="B6" s="135" t="s">
        <v>32</v>
      </c>
      <c r="C6" s="226" t="s">
        <v>69</v>
      </c>
      <c r="D6" s="251" t="str">
        <f>'2021-1'!P9</f>
        <v>N/A</v>
      </c>
      <c r="E6" s="54" t="s">
        <v>592</v>
      </c>
      <c r="F6" s="52" t="s">
        <v>32</v>
      </c>
      <c r="G6" s="52" t="s">
        <v>606</v>
      </c>
      <c r="H6" s="252">
        <f>'2021-2'!P9</f>
        <v>0.96296296296296291</v>
      </c>
      <c r="I6" s="253">
        <f t="shared" si="0"/>
        <v>0.96296296296296291</v>
      </c>
    </row>
    <row r="7" spans="1:9" s="250" customFormat="1" ht="49.5">
      <c r="A7" s="200" t="s">
        <v>37</v>
      </c>
      <c r="B7" s="135" t="s">
        <v>34</v>
      </c>
      <c r="C7" s="226" t="s">
        <v>72</v>
      </c>
      <c r="D7" s="251">
        <f>'2021-1'!P10</f>
        <v>0.61</v>
      </c>
      <c r="E7" s="54" t="s">
        <v>592</v>
      </c>
      <c r="F7" s="52" t="s">
        <v>34</v>
      </c>
      <c r="G7" s="52" t="s">
        <v>602</v>
      </c>
      <c r="H7" s="252">
        <f>'2021-2'!P10</f>
        <v>1.32</v>
      </c>
      <c r="I7" s="253">
        <f>(D7+H7)/2</f>
        <v>0.96500000000000008</v>
      </c>
    </row>
    <row r="8" spans="1:9" s="250" customFormat="1" ht="33">
      <c r="A8" s="200" t="s">
        <v>37</v>
      </c>
      <c r="B8" s="135" t="s">
        <v>34</v>
      </c>
      <c r="C8" s="226" t="s">
        <v>79</v>
      </c>
      <c r="D8" s="251" t="str">
        <f>'2021-1'!P11</f>
        <v>N/A</v>
      </c>
      <c r="E8" s="54" t="s">
        <v>592</v>
      </c>
      <c r="F8" s="52" t="s">
        <v>34</v>
      </c>
      <c r="G8" s="52" t="s">
        <v>598</v>
      </c>
      <c r="H8" s="252">
        <f>'2021-2'!P11</f>
        <v>1</v>
      </c>
      <c r="I8" s="253">
        <f>H8</f>
        <v>1</v>
      </c>
    </row>
    <row r="9" spans="1:9" s="250" customFormat="1" ht="33">
      <c r="A9" s="200" t="s">
        <v>37</v>
      </c>
      <c r="B9" s="135" t="s">
        <v>34</v>
      </c>
      <c r="C9" s="226" t="s">
        <v>53</v>
      </c>
      <c r="D9" s="251" t="str">
        <f>'2021-1'!P12</f>
        <v>N/A</v>
      </c>
      <c r="E9" s="54" t="s">
        <v>592</v>
      </c>
      <c r="F9" s="52" t="s">
        <v>34</v>
      </c>
      <c r="G9" s="52" t="s">
        <v>53</v>
      </c>
      <c r="H9" s="252" t="str">
        <f>'2021-2'!P12</f>
        <v>N/A</v>
      </c>
      <c r="I9" s="253" t="s">
        <v>595</v>
      </c>
    </row>
    <row r="10" spans="1:9" s="250" customFormat="1" ht="33">
      <c r="A10" s="200" t="s">
        <v>42</v>
      </c>
      <c r="B10" s="135" t="s">
        <v>33</v>
      </c>
      <c r="C10" s="226" t="s">
        <v>85</v>
      </c>
      <c r="D10" s="251" t="e">
        <f>'2021-1'!P13</f>
        <v>#VALUE!</v>
      </c>
      <c r="E10" s="54" t="s">
        <v>42</v>
      </c>
      <c r="F10" s="52" t="s">
        <v>33</v>
      </c>
      <c r="G10" s="52" t="s">
        <v>85</v>
      </c>
      <c r="H10" s="252" t="str">
        <f>'2021-2'!P13</f>
        <v>N/A</v>
      </c>
      <c r="I10" s="253" t="s">
        <v>595</v>
      </c>
    </row>
    <row r="11" spans="1:9" s="250" customFormat="1" ht="33">
      <c r="A11" s="200" t="s">
        <v>42</v>
      </c>
      <c r="B11" s="135" t="s">
        <v>33</v>
      </c>
      <c r="C11" s="226" t="s">
        <v>91</v>
      </c>
      <c r="D11" s="251" t="e">
        <f>'2021-1'!P14</f>
        <v>#VALUE!</v>
      </c>
      <c r="E11" s="54" t="s">
        <v>42</v>
      </c>
      <c r="F11" s="52" t="s">
        <v>33</v>
      </c>
      <c r="G11" s="52" t="s">
        <v>91</v>
      </c>
      <c r="H11" s="252" t="str">
        <f>'2021-2'!P14</f>
        <v>N/A</v>
      </c>
      <c r="I11" s="253" t="s">
        <v>595</v>
      </c>
    </row>
    <row r="12" spans="1:9" s="250" customFormat="1" ht="49.5">
      <c r="A12" s="200" t="s">
        <v>42</v>
      </c>
      <c r="B12" s="135" t="s">
        <v>32</v>
      </c>
      <c r="C12" s="226" t="s">
        <v>96</v>
      </c>
      <c r="D12" s="251">
        <f>'2021-1'!P15</f>
        <v>0.94814814814814818</v>
      </c>
      <c r="E12" s="54" t="s">
        <v>42</v>
      </c>
      <c r="F12" s="52" t="s">
        <v>32</v>
      </c>
      <c r="G12" s="52" t="s">
        <v>96</v>
      </c>
      <c r="H12" s="252">
        <f>'2021-2'!P15</f>
        <v>0.9555555555555556</v>
      </c>
      <c r="I12" s="253">
        <f t="shared" ref="I12:I71" si="1">(D12+H12)/2</f>
        <v>0.95185185185185195</v>
      </c>
    </row>
    <row r="13" spans="1:9" s="250" customFormat="1" ht="20.25">
      <c r="A13" s="200" t="s">
        <v>42</v>
      </c>
      <c r="B13" s="135" t="s">
        <v>32</v>
      </c>
      <c r="C13" s="226" t="s">
        <v>101</v>
      </c>
      <c r="D13" s="251">
        <f>'2021-1'!P16</f>
        <v>0.88461538461538458</v>
      </c>
      <c r="E13" s="54" t="s">
        <v>42</v>
      </c>
      <c r="F13" s="52" t="s">
        <v>32</v>
      </c>
      <c r="G13" s="52" t="s">
        <v>101</v>
      </c>
      <c r="H13" s="252">
        <f>'2021-2'!P16</f>
        <v>0.92</v>
      </c>
      <c r="I13" s="253">
        <f t="shared" si="1"/>
        <v>0.90230769230769226</v>
      </c>
    </row>
    <row r="14" spans="1:9" s="250" customFormat="1" ht="49.5">
      <c r="A14" s="200" t="s">
        <v>43</v>
      </c>
      <c r="B14" s="135" t="s">
        <v>33</v>
      </c>
      <c r="C14" s="227" t="s">
        <v>108</v>
      </c>
      <c r="D14" s="251">
        <f>'2021-1'!P17</f>
        <v>4.9358269740223797</v>
      </c>
      <c r="E14" s="54" t="s">
        <v>43</v>
      </c>
      <c r="F14" s="52" t="s">
        <v>33</v>
      </c>
      <c r="G14" s="52" t="s">
        <v>108</v>
      </c>
      <c r="H14" s="252">
        <f>'2021-2'!P17</f>
        <v>0.93051026766952161</v>
      </c>
      <c r="I14" s="253">
        <f>H14</f>
        <v>0.93051026766952161</v>
      </c>
    </row>
    <row r="15" spans="1:9" s="250" customFormat="1" ht="33">
      <c r="A15" s="200" t="s">
        <v>43</v>
      </c>
      <c r="B15" s="135" t="s">
        <v>32</v>
      </c>
      <c r="C15" s="226" t="s">
        <v>114</v>
      </c>
      <c r="D15" s="251">
        <f>'2021-1'!P18</f>
        <v>0.62123178279097624</v>
      </c>
      <c r="E15" s="54" t="s">
        <v>43</v>
      </c>
      <c r="F15" s="52" t="s">
        <v>32</v>
      </c>
      <c r="G15" s="52" t="s">
        <v>114</v>
      </c>
      <c r="H15" s="252">
        <f>'2021-2'!P18</f>
        <v>0.82791628359742575</v>
      </c>
      <c r="I15" s="253">
        <f t="shared" si="1"/>
        <v>0.72457403319420099</v>
      </c>
    </row>
    <row r="16" spans="1:9" s="250" customFormat="1" ht="49.5">
      <c r="A16" s="200" t="s">
        <v>43</v>
      </c>
      <c r="B16" s="135" t="s">
        <v>33</v>
      </c>
      <c r="C16" s="226" t="s">
        <v>119</v>
      </c>
      <c r="D16" s="251">
        <f>'2021-1'!P19</f>
        <v>0.73372781065088755</v>
      </c>
      <c r="E16" s="54" t="s">
        <v>43</v>
      </c>
      <c r="F16" s="52" t="s">
        <v>33</v>
      </c>
      <c r="G16" s="52" t="s">
        <v>119</v>
      </c>
      <c r="H16" s="252">
        <f>'2021-2'!P19</f>
        <v>0.7699530516431925</v>
      </c>
      <c r="I16" s="253">
        <f t="shared" si="1"/>
        <v>0.75184043114704002</v>
      </c>
    </row>
    <row r="17" spans="1:9" s="250" customFormat="1" ht="33">
      <c r="A17" s="200" t="s">
        <v>43</v>
      </c>
      <c r="B17" s="135" t="s">
        <v>34</v>
      </c>
      <c r="C17" s="226" t="s">
        <v>124</v>
      </c>
      <c r="D17" s="251">
        <f>'2021-1'!P20</f>
        <v>1</v>
      </c>
      <c r="E17" s="54" t="s">
        <v>43</v>
      </c>
      <c r="F17" s="52" t="s">
        <v>34</v>
      </c>
      <c r="G17" s="52" t="s">
        <v>124</v>
      </c>
      <c r="H17" s="252">
        <f>'2021-2'!P20</f>
        <v>0.98275862068965514</v>
      </c>
      <c r="I17" s="253">
        <f t="shared" si="1"/>
        <v>0.99137931034482762</v>
      </c>
    </row>
    <row r="18" spans="1:9" s="250" customFormat="1" ht="33">
      <c r="A18" s="200" t="s">
        <v>36</v>
      </c>
      <c r="B18" s="135" t="s">
        <v>34</v>
      </c>
      <c r="C18" s="226" t="s">
        <v>129</v>
      </c>
      <c r="D18" s="251">
        <f>'2021-1'!P21</f>
        <v>1</v>
      </c>
      <c r="E18" s="54" t="s">
        <v>575</v>
      </c>
      <c r="F18" s="52" t="s">
        <v>34</v>
      </c>
      <c r="G18" s="52" t="s">
        <v>129</v>
      </c>
      <c r="H18" s="252">
        <f>'2021-2'!P21</f>
        <v>1</v>
      </c>
      <c r="I18" s="253">
        <f t="shared" si="1"/>
        <v>1</v>
      </c>
    </row>
    <row r="19" spans="1:9" s="250" customFormat="1" ht="33">
      <c r="A19" s="200" t="s">
        <v>36</v>
      </c>
      <c r="B19" s="135" t="s">
        <v>34</v>
      </c>
      <c r="C19" s="226" t="s">
        <v>134</v>
      </c>
      <c r="D19" s="251">
        <f>'2021-1'!P22</f>
        <v>0.95520716685330342</v>
      </c>
      <c r="E19" s="54" t="s">
        <v>575</v>
      </c>
      <c r="F19" s="52" t="s">
        <v>34</v>
      </c>
      <c r="G19" s="52" t="s">
        <v>134</v>
      </c>
      <c r="H19" s="252">
        <f>'2021-2'!P22</f>
        <v>0.94280078895463515</v>
      </c>
      <c r="I19" s="253">
        <f t="shared" si="1"/>
        <v>0.94900397790396929</v>
      </c>
    </row>
    <row r="20" spans="1:9" s="250" customFormat="1" ht="33">
      <c r="A20" s="200" t="s">
        <v>36</v>
      </c>
      <c r="B20" s="135" t="s">
        <v>34</v>
      </c>
      <c r="C20" s="226" t="s">
        <v>135</v>
      </c>
      <c r="D20" s="251">
        <f>'2021-1'!P23</f>
        <v>0.94980411361410377</v>
      </c>
      <c r="E20" s="54" t="s">
        <v>575</v>
      </c>
      <c r="F20" s="52" t="s">
        <v>34</v>
      </c>
      <c r="G20" s="52" t="s">
        <v>576</v>
      </c>
      <c r="H20" s="252">
        <f>'2021-2'!P23</f>
        <v>0.91171438348351774</v>
      </c>
      <c r="I20" s="253">
        <f t="shared" si="1"/>
        <v>0.93075924854881076</v>
      </c>
    </row>
    <row r="21" spans="1:9" s="250" customFormat="1" ht="49.5">
      <c r="A21" s="200" t="s">
        <v>36</v>
      </c>
      <c r="B21" s="135" t="s">
        <v>34</v>
      </c>
      <c r="C21" s="226" t="s">
        <v>127</v>
      </c>
      <c r="D21" s="251">
        <f>'2021-1'!P24</f>
        <v>1</v>
      </c>
      <c r="E21" s="54" t="s">
        <v>575</v>
      </c>
      <c r="F21" s="52" t="s">
        <v>34</v>
      </c>
      <c r="G21" s="52" t="s">
        <v>127</v>
      </c>
      <c r="H21" s="252">
        <f>'2021-2'!P24</f>
        <v>1</v>
      </c>
      <c r="I21" s="253">
        <f t="shared" si="1"/>
        <v>1</v>
      </c>
    </row>
    <row r="22" spans="1:9" s="250" customFormat="1" ht="66">
      <c r="A22" s="200" t="s">
        <v>46</v>
      </c>
      <c r="B22" s="135" t="s">
        <v>34</v>
      </c>
      <c r="C22" s="226" t="s">
        <v>429</v>
      </c>
      <c r="D22" s="251">
        <f>'2021-1'!P25</f>
        <v>1</v>
      </c>
      <c r="E22" s="54" t="s">
        <v>46</v>
      </c>
      <c r="F22" s="52" t="s">
        <v>34</v>
      </c>
      <c r="G22" s="52" t="s">
        <v>429</v>
      </c>
      <c r="H22" s="252">
        <f>'2021-2'!P25</f>
        <v>1</v>
      </c>
      <c r="I22" s="253">
        <f t="shared" si="1"/>
        <v>1</v>
      </c>
    </row>
    <row r="23" spans="1:9" s="250" customFormat="1" ht="49.5">
      <c r="A23" s="200" t="s">
        <v>46</v>
      </c>
      <c r="B23" s="135" t="s">
        <v>33</v>
      </c>
      <c r="C23" s="226" t="s">
        <v>142</v>
      </c>
      <c r="D23" s="251">
        <f>'2021-1'!P26</f>
        <v>1</v>
      </c>
      <c r="E23" s="54" t="s">
        <v>46</v>
      </c>
      <c r="F23" s="52" t="s">
        <v>33</v>
      </c>
      <c r="G23" s="52" t="s">
        <v>142</v>
      </c>
      <c r="H23" s="252">
        <f>'2021-2'!P26</f>
        <v>1</v>
      </c>
      <c r="I23" s="253">
        <f t="shared" si="1"/>
        <v>1</v>
      </c>
    </row>
    <row r="24" spans="1:9" s="250" customFormat="1" ht="33">
      <c r="A24" s="200" t="s">
        <v>46</v>
      </c>
      <c r="B24" s="135" t="s">
        <v>33</v>
      </c>
      <c r="C24" s="226" t="s">
        <v>369</v>
      </c>
      <c r="D24" s="251">
        <f>'2021-1'!P27</f>
        <v>1</v>
      </c>
      <c r="E24" s="54" t="s">
        <v>46</v>
      </c>
      <c r="F24" s="52" t="s">
        <v>33</v>
      </c>
      <c r="G24" s="52" t="s">
        <v>369</v>
      </c>
      <c r="H24" s="252">
        <f>'2021-2'!P27</f>
        <v>1</v>
      </c>
      <c r="I24" s="253">
        <f t="shared" si="1"/>
        <v>1</v>
      </c>
    </row>
    <row r="25" spans="1:9" s="250" customFormat="1" ht="33">
      <c r="A25" s="200" t="s">
        <v>47</v>
      </c>
      <c r="B25" s="135" t="s">
        <v>34</v>
      </c>
      <c r="C25" s="226" t="s">
        <v>146</v>
      </c>
      <c r="D25" s="251">
        <f>'2021-1'!P28</f>
        <v>1</v>
      </c>
      <c r="E25" s="54" t="s">
        <v>47</v>
      </c>
      <c r="F25" s="52" t="s">
        <v>34</v>
      </c>
      <c r="G25" s="52" t="s">
        <v>146</v>
      </c>
      <c r="H25" s="252">
        <f>'2021-2'!P28</f>
        <v>1</v>
      </c>
      <c r="I25" s="253">
        <f t="shared" si="1"/>
        <v>1</v>
      </c>
    </row>
    <row r="26" spans="1:9" s="250" customFormat="1" ht="33">
      <c r="A26" s="200" t="s">
        <v>47</v>
      </c>
      <c r="B26" s="135" t="s">
        <v>34</v>
      </c>
      <c r="C26" s="226" t="s">
        <v>150</v>
      </c>
      <c r="D26" s="251">
        <f>'2021-1'!P29</f>
        <v>1</v>
      </c>
      <c r="E26" s="54" t="s">
        <v>47</v>
      </c>
      <c r="F26" s="52" t="s">
        <v>34</v>
      </c>
      <c r="G26" s="52" t="s">
        <v>150</v>
      </c>
      <c r="H26" s="252">
        <f>'2021-2'!P29</f>
        <v>1</v>
      </c>
      <c r="I26" s="253">
        <f t="shared" si="1"/>
        <v>1</v>
      </c>
    </row>
    <row r="27" spans="1:9" s="250" customFormat="1" ht="33">
      <c r="A27" s="200" t="s">
        <v>47</v>
      </c>
      <c r="B27" s="135" t="s">
        <v>34</v>
      </c>
      <c r="C27" s="226" t="s">
        <v>153</v>
      </c>
      <c r="D27" s="251">
        <f>'2021-1'!P30</f>
        <v>1</v>
      </c>
      <c r="E27" s="54" t="s">
        <v>47</v>
      </c>
      <c r="F27" s="52" t="s">
        <v>34</v>
      </c>
      <c r="G27" s="52" t="s">
        <v>153</v>
      </c>
      <c r="H27" s="252">
        <f>'2021-2'!P30</f>
        <v>1</v>
      </c>
      <c r="I27" s="253">
        <f t="shared" si="1"/>
        <v>1</v>
      </c>
    </row>
    <row r="28" spans="1:9" s="250" customFormat="1" ht="33">
      <c r="A28" s="200" t="s">
        <v>47</v>
      </c>
      <c r="B28" s="135" t="s">
        <v>34</v>
      </c>
      <c r="C28" s="226" t="s">
        <v>156</v>
      </c>
      <c r="D28" s="251">
        <f>'2021-1'!P31</f>
        <v>1</v>
      </c>
      <c r="E28" s="54" t="s">
        <v>47</v>
      </c>
      <c r="F28" s="52" t="s">
        <v>34</v>
      </c>
      <c r="G28" s="52" t="s">
        <v>156</v>
      </c>
      <c r="H28" s="252">
        <f>'2021-2'!P31</f>
        <v>1</v>
      </c>
      <c r="I28" s="253">
        <f t="shared" si="1"/>
        <v>1</v>
      </c>
    </row>
    <row r="29" spans="1:9" s="250" customFormat="1" ht="33">
      <c r="A29" s="200" t="s">
        <v>47</v>
      </c>
      <c r="B29" s="135" t="s">
        <v>34</v>
      </c>
      <c r="C29" s="226" t="s">
        <v>159</v>
      </c>
      <c r="D29" s="251">
        <f>'2021-1'!P32</f>
        <v>1</v>
      </c>
      <c r="E29" s="54" t="s">
        <v>47</v>
      </c>
      <c r="F29" s="52" t="s">
        <v>34</v>
      </c>
      <c r="G29" s="52" t="s">
        <v>159</v>
      </c>
      <c r="H29" s="252">
        <f>'2021-2'!P32</f>
        <v>1</v>
      </c>
      <c r="I29" s="253">
        <f t="shared" si="1"/>
        <v>1</v>
      </c>
    </row>
    <row r="30" spans="1:9" s="250" customFormat="1" ht="33">
      <c r="A30" s="200" t="s">
        <v>47</v>
      </c>
      <c r="B30" s="135" t="s">
        <v>34</v>
      </c>
      <c r="C30" s="226" t="s">
        <v>164</v>
      </c>
      <c r="D30" s="251" t="str">
        <f>'2021-1'!P33</f>
        <v>N/A</v>
      </c>
      <c r="E30" s="54" t="s">
        <v>47</v>
      </c>
      <c r="F30" s="52" t="s">
        <v>34</v>
      </c>
      <c r="G30" s="52" t="s">
        <v>566</v>
      </c>
      <c r="H30" s="252" t="str">
        <f>'2021-2'!P33</f>
        <v>N/A</v>
      </c>
      <c r="I30" s="253" t="s">
        <v>595</v>
      </c>
    </row>
    <row r="31" spans="1:9" s="250" customFormat="1" ht="66">
      <c r="A31" s="200" t="s">
        <v>47</v>
      </c>
      <c r="B31" s="135" t="s">
        <v>34</v>
      </c>
      <c r="C31" s="226" t="s">
        <v>168</v>
      </c>
      <c r="D31" s="251">
        <f>'2021-1'!P34</f>
        <v>1</v>
      </c>
      <c r="E31" s="54" t="s">
        <v>47</v>
      </c>
      <c r="F31" s="52" t="s">
        <v>34</v>
      </c>
      <c r="G31" s="52" t="s">
        <v>168</v>
      </c>
      <c r="H31" s="252">
        <f>'2021-2'!P34</f>
        <v>1</v>
      </c>
      <c r="I31" s="253">
        <f t="shared" si="1"/>
        <v>1</v>
      </c>
    </row>
    <row r="32" spans="1:9" s="250" customFormat="1" ht="33">
      <c r="A32" s="200" t="s">
        <v>47</v>
      </c>
      <c r="B32" s="135" t="s">
        <v>34</v>
      </c>
      <c r="C32" s="226" t="s">
        <v>371</v>
      </c>
      <c r="D32" s="251">
        <f>'2021-1'!P35</f>
        <v>1</v>
      </c>
      <c r="E32" s="54" t="s">
        <v>47</v>
      </c>
      <c r="F32" s="52" t="s">
        <v>34</v>
      </c>
      <c r="G32" s="52" t="s">
        <v>371</v>
      </c>
      <c r="H32" s="252">
        <f>'2021-2'!P35</f>
        <v>1</v>
      </c>
      <c r="I32" s="253">
        <f t="shared" si="1"/>
        <v>1</v>
      </c>
    </row>
    <row r="33" spans="1:9" s="250" customFormat="1" ht="33">
      <c r="A33" s="200" t="s">
        <v>41</v>
      </c>
      <c r="B33" s="135" t="s">
        <v>34</v>
      </c>
      <c r="C33" s="226" t="s">
        <v>177</v>
      </c>
      <c r="D33" s="251">
        <f>'2021-1'!P36</f>
        <v>1</v>
      </c>
      <c r="E33" s="54" t="s">
        <v>41</v>
      </c>
      <c r="F33" s="52" t="s">
        <v>34</v>
      </c>
      <c r="G33" s="52" t="s">
        <v>562</v>
      </c>
      <c r="H33" s="252">
        <f>'2021-2'!P36</f>
        <v>1</v>
      </c>
      <c r="I33" s="253">
        <f t="shared" si="1"/>
        <v>1</v>
      </c>
    </row>
    <row r="34" spans="1:9" s="250" customFormat="1" ht="66">
      <c r="A34" s="200" t="s">
        <v>41</v>
      </c>
      <c r="B34" s="135" t="s">
        <v>33</v>
      </c>
      <c r="C34" s="227" t="s">
        <v>179</v>
      </c>
      <c r="D34" s="251" t="e">
        <f>'2021-1'!P37</f>
        <v>#DIV/0!</v>
      </c>
      <c r="E34" s="54" t="s">
        <v>41</v>
      </c>
      <c r="F34" s="52" t="s">
        <v>33</v>
      </c>
      <c r="G34" s="98" t="s">
        <v>179</v>
      </c>
      <c r="H34" s="252" t="str">
        <f>'2021-2'!P37</f>
        <v>N/A</v>
      </c>
      <c r="I34" s="253" t="s">
        <v>595</v>
      </c>
    </row>
    <row r="35" spans="1:9" s="250" customFormat="1" ht="20.25">
      <c r="A35" s="200" t="s">
        <v>41</v>
      </c>
      <c r="B35" s="135" t="s">
        <v>32</v>
      </c>
      <c r="C35" s="226" t="s">
        <v>181</v>
      </c>
      <c r="D35" s="251">
        <f>'2021-1'!P38</f>
        <v>0.95687331536388143</v>
      </c>
      <c r="E35" s="54" t="s">
        <v>41</v>
      </c>
      <c r="F35" s="52" t="s">
        <v>32</v>
      </c>
      <c r="G35" s="52" t="s">
        <v>559</v>
      </c>
      <c r="H35" s="252">
        <f>'2021-2'!P38</f>
        <v>0.99259259259259258</v>
      </c>
      <c r="I35" s="253">
        <f t="shared" si="1"/>
        <v>0.974732953978237</v>
      </c>
    </row>
    <row r="36" spans="1:9" s="250" customFormat="1" ht="33">
      <c r="A36" s="200" t="s">
        <v>41</v>
      </c>
      <c r="B36" s="135" t="s">
        <v>33</v>
      </c>
      <c r="C36" s="226" t="s">
        <v>183</v>
      </c>
      <c r="D36" s="251">
        <f>'2021-1'!P39</f>
        <v>1</v>
      </c>
      <c r="E36" s="54" t="s">
        <v>41</v>
      </c>
      <c r="F36" s="52" t="s">
        <v>33</v>
      </c>
      <c r="G36" s="52" t="s">
        <v>556</v>
      </c>
      <c r="H36" s="252">
        <f>'2021-2'!P39</f>
        <v>1</v>
      </c>
      <c r="I36" s="253">
        <f t="shared" si="1"/>
        <v>1</v>
      </c>
    </row>
    <row r="37" spans="1:9" s="250" customFormat="1" ht="33">
      <c r="A37" s="200" t="s">
        <v>41</v>
      </c>
      <c r="B37" s="135" t="s">
        <v>32</v>
      </c>
      <c r="C37" s="226" t="s">
        <v>185</v>
      </c>
      <c r="D37" s="251">
        <f>'2021-1'!P40</f>
        <v>1</v>
      </c>
      <c r="E37" s="54" t="s">
        <v>41</v>
      </c>
      <c r="F37" s="52" t="s">
        <v>32</v>
      </c>
      <c r="G37" s="52" t="s">
        <v>553</v>
      </c>
      <c r="H37" s="252">
        <f>'2021-2'!P40</f>
        <v>1</v>
      </c>
      <c r="I37" s="253">
        <f t="shared" si="1"/>
        <v>1</v>
      </c>
    </row>
    <row r="38" spans="1:9" s="250" customFormat="1" ht="20.25">
      <c r="A38" s="200" t="s">
        <v>41</v>
      </c>
      <c r="B38" s="135" t="s">
        <v>32</v>
      </c>
      <c r="C38" s="226" t="s">
        <v>187</v>
      </c>
      <c r="D38" s="251">
        <f>'2021-1'!P41</f>
        <v>1</v>
      </c>
      <c r="E38" s="54" t="s">
        <v>41</v>
      </c>
      <c r="F38" s="52" t="s">
        <v>32</v>
      </c>
      <c r="G38" s="52" t="s">
        <v>550</v>
      </c>
      <c r="H38" s="252">
        <f>'2021-2'!P41</f>
        <v>1</v>
      </c>
      <c r="I38" s="253">
        <f t="shared" si="1"/>
        <v>1</v>
      </c>
    </row>
    <row r="39" spans="1:9" s="250" customFormat="1" ht="49.5">
      <c r="A39" s="200" t="s">
        <v>41</v>
      </c>
      <c r="B39" s="135" t="s">
        <v>34</v>
      </c>
      <c r="C39" s="226" t="s">
        <v>189</v>
      </c>
      <c r="D39" s="251" t="e">
        <f>'2021-1'!P42</f>
        <v>#DIV/0!</v>
      </c>
      <c r="E39" s="54" t="s">
        <v>41</v>
      </c>
      <c r="F39" s="52" t="s">
        <v>34</v>
      </c>
      <c r="G39" s="52" t="s">
        <v>189</v>
      </c>
      <c r="H39" s="252">
        <f>'2021-2'!P42</f>
        <v>1</v>
      </c>
      <c r="I39" s="253">
        <f>H39</f>
        <v>1</v>
      </c>
    </row>
    <row r="40" spans="1:9" s="250" customFormat="1" ht="49.5">
      <c r="A40" s="200" t="s">
        <v>41</v>
      </c>
      <c r="B40" s="135" t="s">
        <v>34</v>
      </c>
      <c r="C40" s="226" t="s">
        <v>191</v>
      </c>
      <c r="D40" s="251">
        <f>'2021-1'!P43</f>
        <v>1</v>
      </c>
      <c r="E40" s="54" t="s">
        <v>41</v>
      </c>
      <c r="F40" s="52" t="s">
        <v>34</v>
      </c>
      <c r="G40" s="52" t="s">
        <v>191</v>
      </c>
      <c r="H40" s="252">
        <f>'2021-2'!P43</f>
        <v>1</v>
      </c>
      <c r="I40" s="253">
        <f t="shared" si="1"/>
        <v>1</v>
      </c>
    </row>
    <row r="41" spans="1:9" s="250" customFormat="1" ht="49.5">
      <c r="A41" s="200" t="s">
        <v>41</v>
      </c>
      <c r="B41" s="135" t="s">
        <v>34</v>
      </c>
      <c r="C41" s="226" t="s">
        <v>193</v>
      </c>
      <c r="D41" s="251" t="e">
        <f>'2021-1'!P44</f>
        <v>#DIV/0!</v>
      </c>
      <c r="E41" s="54" t="s">
        <v>41</v>
      </c>
      <c r="F41" s="52" t="s">
        <v>34</v>
      </c>
      <c r="G41" s="52" t="s">
        <v>193</v>
      </c>
      <c r="H41" s="252">
        <f>'2021-2'!P44</f>
        <v>1</v>
      </c>
      <c r="I41" s="253">
        <f>H41</f>
        <v>1</v>
      </c>
    </row>
    <row r="42" spans="1:9" s="250" customFormat="1" ht="20.25">
      <c r="A42" s="200" t="s">
        <v>41</v>
      </c>
      <c r="B42" s="135" t="s">
        <v>32</v>
      </c>
      <c r="C42" s="226" t="s">
        <v>196</v>
      </c>
      <c r="D42" s="251" t="e">
        <f>'2021-1'!P45</f>
        <v>#DIV/0!</v>
      </c>
      <c r="E42" s="54" t="s">
        <v>41</v>
      </c>
      <c r="F42" s="52" t="s">
        <v>32</v>
      </c>
      <c r="G42" s="52" t="s">
        <v>196</v>
      </c>
      <c r="H42" s="252" t="str">
        <f>'2021-2'!P45</f>
        <v>N/A</v>
      </c>
      <c r="I42" s="253" t="s">
        <v>595</v>
      </c>
    </row>
    <row r="43" spans="1:9" s="250" customFormat="1" ht="49.5">
      <c r="A43" s="200" t="s">
        <v>41</v>
      </c>
      <c r="B43" s="135" t="s">
        <v>32</v>
      </c>
      <c r="C43" s="226" t="s">
        <v>198</v>
      </c>
      <c r="D43" s="251">
        <f>'2021-1'!P46</f>
        <v>1</v>
      </c>
      <c r="E43" s="54" t="s">
        <v>41</v>
      </c>
      <c r="F43" s="52" t="s">
        <v>32</v>
      </c>
      <c r="G43" s="52" t="s">
        <v>543</v>
      </c>
      <c r="H43" s="252">
        <f>'2021-2'!P46</f>
        <v>1</v>
      </c>
      <c r="I43" s="253">
        <f t="shared" si="1"/>
        <v>1</v>
      </c>
    </row>
    <row r="44" spans="1:9" s="250" customFormat="1" ht="20.25">
      <c r="A44" s="200" t="s">
        <v>41</v>
      </c>
      <c r="B44" s="135" t="s">
        <v>33</v>
      </c>
      <c r="C44" s="226" t="s">
        <v>202</v>
      </c>
      <c r="D44" s="251">
        <f>'2021-1'!P47</f>
        <v>1</v>
      </c>
      <c r="E44" s="54" t="s">
        <v>41</v>
      </c>
      <c r="F44" s="52" t="s">
        <v>33</v>
      </c>
      <c r="G44" s="52" t="s">
        <v>202</v>
      </c>
      <c r="H44" s="252">
        <f>'2021-2'!P47</f>
        <v>1</v>
      </c>
      <c r="I44" s="253">
        <f t="shared" si="1"/>
        <v>1</v>
      </c>
    </row>
    <row r="45" spans="1:9" s="250" customFormat="1" ht="33">
      <c r="A45" s="200" t="s">
        <v>41</v>
      </c>
      <c r="B45" s="135" t="s">
        <v>32</v>
      </c>
      <c r="C45" s="226" t="s">
        <v>203</v>
      </c>
      <c r="D45" s="251">
        <f>'2021-1'!P48</f>
        <v>1</v>
      </c>
      <c r="E45" s="54" t="s">
        <v>41</v>
      </c>
      <c r="F45" s="52" t="s">
        <v>32</v>
      </c>
      <c r="G45" s="52" t="s">
        <v>539</v>
      </c>
      <c r="H45" s="252">
        <f>'2021-2'!P48</f>
        <v>1</v>
      </c>
      <c r="I45" s="253">
        <f t="shared" si="1"/>
        <v>1</v>
      </c>
    </row>
    <row r="46" spans="1:9" s="250" customFormat="1" ht="20.25">
      <c r="A46" s="200" t="s">
        <v>41</v>
      </c>
      <c r="B46" s="135" t="s">
        <v>33</v>
      </c>
      <c r="C46" s="226" t="s">
        <v>430</v>
      </c>
      <c r="D46" s="251">
        <f>'2021-1'!P49</f>
        <v>1</v>
      </c>
      <c r="E46" s="54" t="s">
        <v>41</v>
      </c>
      <c r="F46" s="52" t="s">
        <v>33</v>
      </c>
      <c r="G46" s="52" t="s">
        <v>430</v>
      </c>
      <c r="H46" s="252">
        <f>'2021-2'!P49</f>
        <v>1</v>
      </c>
      <c r="I46" s="253">
        <f t="shared" si="1"/>
        <v>1</v>
      </c>
    </row>
    <row r="47" spans="1:9" s="250" customFormat="1" ht="33">
      <c r="A47" s="200" t="s">
        <v>41</v>
      </c>
      <c r="B47" s="135" t="s">
        <v>32</v>
      </c>
      <c r="C47" s="226" t="s">
        <v>208</v>
      </c>
      <c r="D47" s="251">
        <f>'2021-1'!P50</f>
        <v>0.97</v>
      </c>
      <c r="E47" s="54" t="s">
        <v>41</v>
      </c>
      <c r="F47" s="52" t="s">
        <v>32</v>
      </c>
      <c r="G47" s="52" t="s">
        <v>533</v>
      </c>
      <c r="H47" s="252">
        <f>'2021-2'!P50</f>
        <v>1</v>
      </c>
      <c r="I47" s="253">
        <f t="shared" si="1"/>
        <v>0.98499999999999999</v>
      </c>
    </row>
    <row r="48" spans="1:9" s="250" customFormat="1" ht="49.5">
      <c r="A48" s="200" t="s">
        <v>45</v>
      </c>
      <c r="B48" s="135" t="s">
        <v>33</v>
      </c>
      <c r="C48" s="226" t="s">
        <v>212</v>
      </c>
      <c r="D48" s="251">
        <f>'2021-1'!P51</f>
        <v>0.94686824950348536</v>
      </c>
      <c r="E48" s="54" t="s">
        <v>510</v>
      </c>
      <c r="F48" s="52" t="s">
        <v>33</v>
      </c>
      <c r="G48" s="52" t="s">
        <v>530</v>
      </c>
      <c r="H48" s="252">
        <f>'2021-2'!P51</f>
        <v>0.95865561957551637</v>
      </c>
      <c r="I48" s="253">
        <f t="shared" si="1"/>
        <v>0.95276193453950087</v>
      </c>
    </row>
    <row r="49" spans="1:9" s="250" customFormat="1" ht="66">
      <c r="A49" s="200" t="s">
        <v>45</v>
      </c>
      <c r="B49" s="135" t="s">
        <v>33</v>
      </c>
      <c r="C49" s="226" t="s">
        <v>214</v>
      </c>
      <c r="D49" s="251">
        <f>'2021-1'!P52</f>
        <v>0.87688317313557462</v>
      </c>
      <c r="E49" s="54" t="s">
        <v>510</v>
      </c>
      <c r="F49" s="52" t="s">
        <v>33</v>
      </c>
      <c r="G49" s="52" t="s">
        <v>528</v>
      </c>
      <c r="H49" s="252">
        <f>'2021-2'!P52</f>
        <v>0.89837310170672502</v>
      </c>
      <c r="I49" s="253">
        <f t="shared" si="1"/>
        <v>0.88762813742114988</v>
      </c>
    </row>
    <row r="50" spans="1:9" s="250" customFormat="1" ht="49.5">
      <c r="A50" s="200" t="s">
        <v>45</v>
      </c>
      <c r="B50" s="135" t="s">
        <v>33</v>
      </c>
      <c r="C50" s="226" t="s">
        <v>218</v>
      </c>
      <c r="D50" s="251">
        <f>'2021-1'!P53</f>
        <v>0.95838978057181634</v>
      </c>
      <c r="E50" s="54" t="s">
        <v>510</v>
      </c>
      <c r="F50" s="52" t="s">
        <v>33</v>
      </c>
      <c r="G50" s="52" t="s">
        <v>525</v>
      </c>
      <c r="H50" s="252">
        <f>'2021-2'!P53</f>
        <v>0.93205778107625936</v>
      </c>
      <c r="I50" s="253">
        <f t="shared" si="1"/>
        <v>0.9452237808240378</v>
      </c>
    </row>
    <row r="51" spans="1:9" s="250" customFormat="1" ht="66">
      <c r="A51" s="200" t="s">
        <v>45</v>
      </c>
      <c r="B51" s="135" t="s">
        <v>33</v>
      </c>
      <c r="C51" s="226" t="s">
        <v>220</v>
      </c>
      <c r="D51" s="251">
        <f>'2021-1'!P54</f>
        <v>0.85793596167096264</v>
      </c>
      <c r="E51" s="54" t="s">
        <v>510</v>
      </c>
      <c r="F51" s="52" t="s">
        <v>33</v>
      </c>
      <c r="G51" s="52" t="s">
        <v>523</v>
      </c>
      <c r="H51" s="252">
        <f>'2021-2'!P54</f>
        <v>0.85776763692652114</v>
      </c>
      <c r="I51" s="253">
        <f t="shared" si="1"/>
        <v>0.85785179929874189</v>
      </c>
    </row>
    <row r="52" spans="1:9" s="250" customFormat="1" ht="31.5">
      <c r="A52" s="200" t="s">
        <v>45</v>
      </c>
      <c r="B52" s="135" t="s">
        <v>33</v>
      </c>
      <c r="C52" s="226" t="s">
        <v>222</v>
      </c>
      <c r="D52" s="251">
        <f>'2021-1'!P55</f>
        <v>1</v>
      </c>
      <c r="E52" s="54" t="s">
        <v>510</v>
      </c>
      <c r="F52" s="52" t="s">
        <v>33</v>
      </c>
      <c r="G52" s="52" t="s">
        <v>222</v>
      </c>
      <c r="H52" s="252">
        <f>'2021-2'!P55</f>
        <v>1</v>
      </c>
      <c r="I52" s="253">
        <f t="shared" si="1"/>
        <v>1</v>
      </c>
    </row>
    <row r="53" spans="1:9" s="250" customFormat="1" ht="31.5">
      <c r="A53" s="200" t="s">
        <v>45</v>
      </c>
      <c r="B53" s="135" t="s">
        <v>34</v>
      </c>
      <c r="C53" s="226" t="s">
        <v>224</v>
      </c>
      <c r="D53" s="251">
        <f>'2021-1'!P56</f>
        <v>0.55217391304347829</v>
      </c>
      <c r="E53" s="54" t="s">
        <v>510</v>
      </c>
      <c r="F53" s="52" t="s">
        <v>34</v>
      </c>
      <c r="G53" s="52" t="s">
        <v>224</v>
      </c>
      <c r="H53" s="252">
        <f>'2021-2'!P56</f>
        <v>0.66</v>
      </c>
      <c r="I53" s="253">
        <f t="shared" si="1"/>
        <v>0.60608695652173916</v>
      </c>
    </row>
    <row r="54" spans="1:9" s="250" customFormat="1" ht="33">
      <c r="A54" s="200" t="s">
        <v>45</v>
      </c>
      <c r="B54" s="135" t="s">
        <v>34</v>
      </c>
      <c r="C54" s="226" t="s">
        <v>228</v>
      </c>
      <c r="D54" s="251">
        <f>'2021-1'!P57</f>
        <v>1</v>
      </c>
      <c r="E54" s="54" t="s">
        <v>510</v>
      </c>
      <c r="F54" s="52" t="s">
        <v>34</v>
      </c>
      <c r="G54" s="52" t="s">
        <v>515</v>
      </c>
      <c r="H54" s="252">
        <f>'2021-2'!P57</f>
        <v>1</v>
      </c>
      <c r="I54" s="253">
        <f t="shared" si="1"/>
        <v>1</v>
      </c>
    </row>
    <row r="55" spans="1:9" s="250" customFormat="1" ht="57.75" customHeight="1">
      <c r="A55" s="200" t="s">
        <v>45</v>
      </c>
      <c r="B55" s="135" t="s">
        <v>34</v>
      </c>
      <c r="C55" s="226" t="s">
        <v>230</v>
      </c>
      <c r="D55" s="251">
        <f>'2021-1'!P58</f>
        <v>0.28470009148522135</v>
      </c>
      <c r="E55" s="54" t="s">
        <v>510</v>
      </c>
      <c r="F55" s="52" t="s">
        <v>34</v>
      </c>
      <c r="G55" s="52" t="s">
        <v>230</v>
      </c>
      <c r="H55" s="252" t="str">
        <f>'2021-2'!P58</f>
        <v>N/A</v>
      </c>
      <c r="I55" s="253">
        <f>D55</f>
        <v>0.28470009148522135</v>
      </c>
    </row>
    <row r="56" spans="1:9" s="250" customFormat="1" ht="49.5">
      <c r="A56" s="200" t="s">
        <v>45</v>
      </c>
      <c r="B56" s="135" t="s">
        <v>34</v>
      </c>
      <c r="C56" s="226" t="s">
        <v>237</v>
      </c>
      <c r="D56" s="251" t="e">
        <f>'2021-1'!P59</f>
        <v>#VALUE!</v>
      </c>
      <c r="E56" s="54" t="s">
        <v>510</v>
      </c>
      <c r="F56" s="52" t="s">
        <v>34</v>
      </c>
      <c r="G56" s="52" t="s">
        <v>237</v>
      </c>
      <c r="H56" s="252" t="str">
        <f>'2021-2'!P59</f>
        <v>N/A</v>
      </c>
      <c r="I56" s="253" t="s">
        <v>595</v>
      </c>
    </row>
    <row r="57" spans="1:9" s="250" customFormat="1" ht="33">
      <c r="A57" s="200" t="s">
        <v>45</v>
      </c>
      <c r="B57" s="135" t="s">
        <v>34</v>
      </c>
      <c r="C57" s="226" t="s">
        <v>241</v>
      </c>
      <c r="D57" s="251" t="e">
        <f>'2021-1'!P60</f>
        <v>#VALUE!</v>
      </c>
      <c r="E57" s="54" t="s">
        <v>510</v>
      </c>
      <c r="F57" s="52" t="s">
        <v>34</v>
      </c>
      <c r="G57" s="52" t="s">
        <v>241</v>
      </c>
      <c r="H57" s="252" t="str">
        <f>'2021-2'!P60</f>
        <v>N/A</v>
      </c>
      <c r="I57" s="253" t="s">
        <v>595</v>
      </c>
    </row>
    <row r="58" spans="1:9" s="250" customFormat="1" ht="49.5">
      <c r="A58" s="200" t="s">
        <v>45</v>
      </c>
      <c r="B58" s="135" t="s">
        <v>34</v>
      </c>
      <c r="C58" s="226" t="s">
        <v>246</v>
      </c>
      <c r="D58" s="251">
        <f>'2021-1'!P61</f>
        <v>0.50833018426142806</v>
      </c>
      <c r="E58" s="54" t="s">
        <v>510</v>
      </c>
      <c r="F58" s="52" t="s">
        <v>34</v>
      </c>
      <c r="G58" s="52" t="s">
        <v>246</v>
      </c>
      <c r="H58" s="252" t="str">
        <f>'2021-2'!P61</f>
        <v>N/A</v>
      </c>
      <c r="I58" s="253">
        <f>D58</f>
        <v>0.50833018426142806</v>
      </c>
    </row>
    <row r="59" spans="1:9" s="250" customFormat="1" ht="49.5">
      <c r="A59" s="200" t="s">
        <v>45</v>
      </c>
      <c r="B59" s="135" t="s">
        <v>34</v>
      </c>
      <c r="C59" s="226" t="s">
        <v>248</v>
      </c>
      <c r="D59" s="251" t="e">
        <f>'2021-1'!P62</f>
        <v>#VALUE!</v>
      </c>
      <c r="E59" s="54" t="s">
        <v>510</v>
      </c>
      <c r="F59" s="52" t="s">
        <v>34</v>
      </c>
      <c r="G59" s="52" t="s">
        <v>248</v>
      </c>
      <c r="H59" s="252" t="str">
        <f>'2021-2'!P62</f>
        <v>N/A</v>
      </c>
      <c r="I59" s="253" t="s">
        <v>595</v>
      </c>
    </row>
    <row r="60" spans="1:9" s="250" customFormat="1" ht="49.5">
      <c r="A60" s="200" t="s">
        <v>45</v>
      </c>
      <c r="B60" s="135" t="s">
        <v>34</v>
      </c>
      <c r="C60" s="226" t="s">
        <v>249</v>
      </c>
      <c r="D60" s="251" t="e">
        <f>'2021-1'!P63</f>
        <v>#VALUE!</v>
      </c>
      <c r="E60" s="54" t="s">
        <v>510</v>
      </c>
      <c r="F60" s="52" t="s">
        <v>34</v>
      </c>
      <c r="G60" s="52" t="s">
        <v>249</v>
      </c>
      <c r="H60" s="252" t="str">
        <f>'2021-2'!P63</f>
        <v>N/A</v>
      </c>
      <c r="I60" s="253" t="s">
        <v>595</v>
      </c>
    </row>
    <row r="61" spans="1:9" s="250" customFormat="1" ht="49.5">
      <c r="A61" s="200" t="s">
        <v>45</v>
      </c>
      <c r="B61" s="135" t="s">
        <v>34</v>
      </c>
      <c r="C61" s="226" t="s">
        <v>252</v>
      </c>
      <c r="D61" s="251">
        <f>'2021-1'!P64</f>
        <v>0.30265495246195095</v>
      </c>
      <c r="E61" s="54" t="s">
        <v>510</v>
      </c>
      <c r="F61" s="52" t="s">
        <v>34</v>
      </c>
      <c r="G61" s="52" t="s">
        <v>252</v>
      </c>
      <c r="H61" s="252" t="str">
        <f>'2021-2'!P64</f>
        <v>N/A</v>
      </c>
      <c r="I61" s="253">
        <f>D61</f>
        <v>0.30265495246195095</v>
      </c>
    </row>
    <row r="62" spans="1:9" s="250" customFormat="1" ht="49.5">
      <c r="A62" s="200" t="s">
        <v>45</v>
      </c>
      <c r="B62" s="135" t="s">
        <v>34</v>
      </c>
      <c r="C62" s="226" t="s">
        <v>253</v>
      </c>
      <c r="D62" s="251" t="e">
        <f>'2021-1'!P65</f>
        <v>#VALUE!</v>
      </c>
      <c r="E62" s="54" t="s">
        <v>510</v>
      </c>
      <c r="F62" s="52" t="s">
        <v>34</v>
      </c>
      <c r="G62" s="52" t="s">
        <v>253</v>
      </c>
      <c r="H62" s="252" t="str">
        <f>'2021-2'!P65</f>
        <v>N/A</v>
      </c>
      <c r="I62" s="253" t="s">
        <v>595</v>
      </c>
    </row>
    <row r="63" spans="1:9" s="250" customFormat="1" ht="49.5">
      <c r="A63" s="200" t="s">
        <v>45</v>
      </c>
      <c r="B63" s="135" t="s">
        <v>34</v>
      </c>
      <c r="C63" s="226" t="s">
        <v>254</v>
      </c>
      <c r="D63" s="251" t="e">
        <f>'2021-1'!P66</f>
        <v>#VALUE!</v>
      </c>
      <c r="E63" s="54" t="s">
        <v>510</v>
      </c>
      <c r="F63" s="52" t="s">
        <v>34</v>
      </c>
      <c r="G63" s="52" t="s">
        <v>254</v>
      </c>
      <c r="H63" s="252" t="str">
        <f>'2021-2'!P66</f>
        <v>N/A</v>
      </c>
      <c r="I63" s="253" t="s">
        <v>595</v>
      </c>
    </row>
    <row r="64" spans="1:9" s="250" customFormat="1" ht="33">
      <c r="A64" s="200" t="s">
        <v>45</v>
      </c>
      <c r="B64" s="135" t="s">
        <v>33</v>
      </c>
      <c r="C64" s="226" t="s">
        <v>258</v>
      </c>
      <c r="D64" s="251">
        <f>'2021-1'!P67</f>
        <v>1</v>
      </c>
      <c r="E64" s="54" t="s">
        <v>510</v>
      </c>
      <c r="F64" s="52" t="s">
        <v>33</v>
      </c>
      <c r="G64" s="52" t="s">
        <v>258</v>
      </c>
      <c r="H64" s="252">
        <f>'2021-2'!P67</f>
        <v>1</v>
      </c>
      <c r="I64" s="253">
        <f t="shared" si="1"/>
        <v>1</v>
      </c>
    </row>
    <row r="65" spans="1:9" s="250" customFormat="1" ht="20.25">
      <c r="A65" s="200" t="s">
        <v>44</v>
      </c>
      <c r="B65" s="135" t="s">
        <v>33</v>
      </c>
      <c r="C65" s="226" t="s">
        <v>263</v>
      </c>
      <c r="D65" s="251">
        <f>'2021-1'!P68</f>
        <v>3.3333333333333333E-2</v>
      </c>
      <c r="E65" s="54" t="s">
        <v>44</v>
      </c>
      <c r="F65" s="52" t="s">
        <v>33</v>
      </c>
      <c r="G65" s="52" t="s">
        <v>507</v>
      </c>
      <c r="H65" s="252" t="str">
        <f>'2021-2'!P68</f>
        <v>N/A</v>
      </c>
      <c r="I65" s="253">
        <f>D65</f>
        <v>3.3333333333333333E-2</v>
      </c>
    </row>
    <row r="66" spans="1:9" s="250" customFormat="1" ht="49.5">
      <c r="A66" s="200" t="s">
        <v>44</v>
      </c>
      <c r="B66" s="135" t="s">
        <v>33</v>
      </c>
      <c r="C66" s="226" t="s">
        <v>270</v>
      </c>
      <c r="D66" s="251">
        <f>'2021-1'!P69</f>
        <v>1</v>
      </c>
      <c r="E66" s="54" t="s">
        <v>44</v>
      </c>
      <c r="F66" s="52" t="s">
        <v>33</v>
      </c>
      <c r="G66" s="52" t="s">
        <v>270</v>
      </c>
      <c r="H66" s="252">
        <f>'2021-2'!P69</f>
        <v>1</v>
      </c>
      <c r="I66" s="253">
        <f t="shared" si="1"/>
        <v>1</v>
      </c>
    </row>
    <row r="67" spans="1:9" s="250" customFormat="1" ht="49.5">
      <c r="A67" s="200" t="s">
        <v>44</v>
      </c>
      <c r="B67" s="135" t="s">
        <v>33</v>
      </c>
      <c r="C67" s="226" t="s">
        <v>271</v>
      </c>
      <c r="D67" s="251">
        <f>'2021-1'!P70</f>
        <v>1</v>
      </c>
      <c r="E67" s="54" t="s">
        <v>44</v>
      </c>
      <c r="F67" s="52" t="s">
        <v>33</v>
      </c>
      <c r="G67" s="52" t="s">
        <v>271</v>
      </c>
      <c r="H67" s="252">
        <f>'2021-2'!P70</f>
        <v>1</v>
      </c>
      <c r="I67" s="253">
        <f t="shared" si="1"/>
        <v>1</v>
      </c>
    </row>
    <row r="68" spans="1:9" s="250" customFormat="1" ht="66">
      <c r="A68" s="200" t="s">
        <v>44</v>
      </c>
      <c r="B68" s="135" t="s">
        <v>33</v>
      </c>
      <c r="C68" s="226" t="s">
        <v>273</v>
      </c>
      <c r="D68" s="251">
        <f>'2021-1'!P71</f>
        <v>1</v>
      </c>
      <c r="E68" s="54" t="s">
        <v>44</v>
      </c>
      <c r="F68" s="52" t="s">
        <v>33</v>
      </c>
      <c r="G68" s="52" t="s">
        <v>273</v>
      </c>
      <c r="H68" s="252">
        <f>'2021-2'!P71</f>
        <v>1</v>
      </c>
      <c r="I68" s="253">
        <f t="shared" si="1"/>
        <v>1</v>
      </c>
    </row>
    <row r="69" spans="1:9" s="250" customFormat="1" ht="33">
      <c r="A69" s="200" t="s">
        <v>44</v>
      </c>
      <c r="B69" s="135" t="s">
        <v>34</v>
      </c>
      <c r="C69" s="226" t="s">
        <v>275</v>
      </c>
      <c r="D69" s="251">
        <f>'2021-1'!P72</f>
        <v>0.80674725565325467</v>
      </c>
      <c r="E69" s="54" t="s">
        <v>44</v>
      </c>
      <c r="F69" s="52" t="s">
        <v>34</v>
      </c>
      <c r="G69" s="52" t="s">
        <v>275</v>
      </c>
      <c r="H69" s="252">
        <f>'2021-2'!P72</f>
        <v>0.80674725565325467</v>
      </c>
      <c r="I69" s="253">
        <f t="shared" si="1"/>
        <v>0.80674725565325467</v>
      </c>
    </row>
    <row r="70" spans="1:9" s="250" customFormat="1" ht="33">
      <c r="A70" s="200" t="s">
        <v>44</v>
      </c>
      <c r="B70" s="135" t="s">
        <v>34</v>
      </c>
      <c r="C70" s="226" t="s">
        <v>281</v>
      </c>
      <c r="D70" s="251">
        <f>'2021-1'!P73</f>
        <v>0.13287947998738942</v>
      </c>
      <c r="E70" s="54" t="s">
        <v>44</v>
      </c>
      <c r="F70" s="52" t="s">
        <v>34</v>
      </c>
      <c r="G70" s="52" t="s">
        <v>281</v>
      </c>
      <c r="H70" s="252">
        <f>'2021-2'!P73</f>
        <v>4.8866437887061263E-2</v>
      </c>
      <c r="I70" s="253">
        <f t="shared" si="1"/>
        <v>9.0872958937225343E-2</v>
      </c>
    </row>
    <row r="71" spans="1:9" s="250" customFormat="1" ht="49.5">
      <c r="A71" s="200" t="s">
        <v>39</v>
      </c>
      <c r="B71" s="135" t="s">
        <v>34</v>
      </c>
      <c r="C71" s="226" t="s">
        <v>286</v>
      </c>
      <c r="D71" s="251">
        <f>'2021-1'!P74</f>
        <v>1</v>
      </c>
      <c r="E71" s="54" t="s">
        <v>491</v>
      </c>
      <c r="F71" s="52" t="s">
        <v>34</v>
      </c>
      <c r="G71" s="52" t="s">
        <v>498</v>
      </c>
      <c r="H71" s="252">
        <f>'2021-2'!P74</f>
        <v>1</v>
      </c>
      <c r="I71" s="253">
        <f t="shared" si="1"/>
        <v>1</v>
      </c>
    </row>
    <row r="72" spans="1:9" s="250" customFormat="1" ht="33">
      <c r="A72" s="200" t="s">
        <v>39</v>
      </c>
      <c r="B72" s="135" t="s">
        <v>34</v>
      </c>
      <c r="C72" s="226" t="s">
        <v>289</v>
      </c>
      <c r="D72" s="251">
        <f>'2021-1'!P75</f>
        <v>1</v>
      </c>
      <c r="E72" s="54" t="s">
        <v>491</v>
      </c>
      <c r="F72" s="52" t="s">
        <v>34</v>
      </c>
      <c r="G72" s="52" t="s">
        <v>497</v>
      </c>
      <c r="H72" s="252">
        <f>'2021-2'!P75</f>
        <v>1</v>
      </c>
      <c r="I72" s="253">
        <f t="shared" ref="I72:I103" si="2">(D72+H72)/2</f>
        <v>1</v>
      </c>
    </row>
    <row r="73" spans="1:9" s="250" customFormat="1" ht="33">
      <c r="A73" s="200" t="s">
        <v>39</v>
      </c>
      <c r="B73" s="135" t="s">
        <v>34</v>
      </c>
      <c r="C73" s="226" t="s">
        <v>291</v>
      </c>
      <c r="D73" s="251">
        <f>'2021-1'!P76</f>
        <v>1</v>
      </c>
      <c r="E73" s="54" t="s">
        <v>491</v>
      </c>
      <c r="F73" s="52" t="s">
        <v>34</v>
      </c>
      <c r="G73" s="52" t="s">
        <v>291</v>
      </c>
      <c r="H73" s="252">
        <f>'2021-2'!P76</f>
        <v>1</v>
      </c>
      <c r="I73" s="253">
        <f t="shared" si="2"/>
        <v>1</v>
      </c>
    </row>
    <row r="74" spans="1:9" s="250" customFormat="1" ht="33">
      <c r="A74" s="200" t="s">
        <v>39</v>
      </c>
      <c r="B74" s="135" t="s">
        <v>34</v>
      </c>
      <c r="C74" s="226" t="s">
        <v>292</v>
      </c>
      <c r="D74" s="251">
        <f>'2021-1'!P77</f>
        <v>1</v>
      </c>
      <c r="E74" s="54" t="s">
        <v>491</v>
      </c>
      <c r="F74" s="52" t="s">
        <v>34</v>
      </c>
      <c r="G74" s="52" t="s">
        <v>495</v>
      </c>
      <c r="H74" s="252">
        <f>'2021-2'!P77</f>
        <v>1</v>
      </c>
      <c r="I74" s="253">
        <f t="shared" si="2"/>
        <v>1</v>
      </c>
    </row>
    <row r="75" spans="1:9" s="250" customFormat="1" ht="33">
      <c r="A75" s="200" t="s">
        <v>39</v>
      </c>
      <c r="B75" s="135" t="s">
        <v>34</v>
      </c>
      <c r="C75" s="226" t="s">
        <v>295</v>
      </c>
      <c r="D75" s="251">
        <f>'2021-1'!P78</f>
        <v>1</v>
      </c>
      <c r="E75" s="54" t="s">
        <v>491</v>
      </c>
      <c r="F75" s="52" t="s">
        <v>34</v>
      </c>
      <c r="G75" s="52" t="s">
        <v>295</v>
      </c>
      <c r="H75" s="252">
        <f>'2021-2'!P78</f>
        <v>1</v>
      </c>
      <c r="I75" s="253">
        <f t="shared" si="2"/>
        <v>1</v>
      </c>
    </row>
    <row r="76" spans="1:9" s="250" customFormat="1" ht="33">
      <c r="A76" s="200" t="s">
        <v>39</v>
      </c>
      <c r="B76" s="135" t="s">
        <v>34</v>
      </c>
      <c r="C76" s="226" t="s">
        <v>298</v>
      </c>
      <c r="D76" s="251">
        <f>'2021-1'!P79</f>
        <v>1</v>
      </c>
      <c r="E76" s="54" t="s">
        <v>491</v>
      </c>
      <c r="F76" s="52" t="s">
        <v>34</v>
      </c>
      <c r="G76" s="52" t="s">
        <v>298</v>
      </c>
      <c r="H76" s="252">
        <f>'2021-2'!P79</f>
        <v>1</v>
      </c>
      <c r="I76" s="253">
        <f t="shared" si="2"/>
        <v>1</v>
      </c>
    </row>
    <row r="77" spans="1:9" s="250" customFormat="1" ht="33">
      <c r="A77" s="200" t="s">
        <v>39</v>
      </c>
      <c r="B77" s="135" t="s">
        <v>33</v>
      </c>
      <c r="C77" s="226" t="s">
        <v>301</v>
      </c>
      <c r="D77" s="251">
        <f>'2021-1'!P80</f>
        <v>0.58064516129032262</v>
      </c>
      <c r="E77" s="54" t="s">
        <v>491</v>
      </c>
      <c r="F77" s="52" t="s">
        <v>33</v>
      </c>
      <c r="G77" s="52" t="s">
        <v>490</v>
      </c>
      <c r="H77" s="252">
        <f>'2021-2'!P80</f>
        <v>0.53191489361702127</v>
      </c>
      <c r="I77" s="253">
        <f t="shared" si="2"/>
        <v>0.55628002745367189</v>
      </c>
    </row>
    <row r="78" spans="1:9" s="250" customFormat="1" ht="49.5">
      <c r="A78" s="200" t="s">
        <v>38</v>
      </c>
      <c r="B78" s="135" t="s">
        <v>34</v>
      </c>
      <c r="C78" s="226" t="s">
        <v>304</v>
      </c>
      <c r="D78" s="251">
        <f>'2021-1'!P81</f>
        <v>1</v>
      </c>
      <c r="E78" s="54" t="s">
        <v>38</v>
      </c>
      <c r="F78" s="52" t="s">
        <v>34</v>
      </c>
      <c r="G78" s="52" t="s">
        <v>487</v>
      </c>
      <c r="H78" s="252">
        <f>'2021-2'!P81</f>
        <v>1</v>
      </c>
      <c r="I78" s="253">
        <f t="shared" si="2"/>
        <v>1</v>
      </c>
    </row>
    <row r="79" spans="1:9" s="250" customFormat="1" ht="49.5">
      <c r="A79" s="200" t="s">
        <v>38</v>
      </c>
      <c r="B79" s="135" t="s">
        <v>34</v>
      </c>
      <c r="C79" s="226" t="s">
        <v>307</v>
      </c>
      <c r="D79" s="251">
        <f>'2021-1'!P82</f>
        <v>1</v>
      </c>
      <c r="E79" s="54" t="s">
        <v>38</v>
      </c>
      <c r="F79" s="52" t="s">
        <v>34</v>
      </c>
      <c r="G79" s="52" t="s">
        <v>484</v>
      </c>
      <c r="H79" s="252">
        <f>'2021-2'!P82</f>
        <v>1</v>
      </c>
      <c r="I79" s="253">
        <f t="shared" si="2"/>
        <v>1</v>
      </c>
    </row>
    <row r="80" spans="1:9" s="250" customFormat="1" ht="33">
      <c r="A80" s="200" t="s">
        <v>38</v>
      </c>
      <c r="B80" s="135" t="s">
        <v>34</v>
      </c>
      <c r="C80" s="226" t="s">
        <v>310</v>
      </c>
      <c r="D80" s="251">
        <f>'2021-1'!P83</f>
        <v>1</v>
      </c>
      <c r="E80" s="54" t="s">
        <v>38</v>
      </c>
      <c r="F80" s="52" t="s">
        <v>34</v>
      </c>
      <c r="G80" s="52" t="s">
        <v>482</v>
      </c>
      <c r="H80" s="252">
        <f>'2021-2'!P83</f>
        <v>1</v>
      </c>
      <c r="I80" s="253">
        <f t="shared" si="2"/>
        <v>1</v>
      </c>
    </row>
    <row r="81" spans="1:9" s="250" customFormat="1" ht="49.5">
      <c r="A81" s="200" t="s">
        <v>38</v>
      </c>
      <c r="B81" s="135" t="s">
        <v>34</v>
      </c>
      <c r="C81" s="226" t="s">
        <v>312</v>
      </c>
      <c r="D81" s="251">
        <f>'2021-1'!P84</f>
        <v>1</v>
      </c>
      <c r="E81" s="54" t="s">
        <v>38</v>
      </c>
      <c r="F81" s="52" t="s">
        <v>34</v>
      </c>
      <c r="G81" s="52" t="s">
        <v>480</v>
      </c>
      <c r="H81" s="252">
        <f>'2021-2'!P84</f>
        <v>1</v>
      </c>
      <c r="I81" s="253">
        <f t="shared" si="2"/>
        <v>1</v>
      </c>
    </row>
    <row r="82" spans="1:9" s="250" customFormat="1" ht="33">
      <c r="A82" s="200" t="s">
        <v>38</v>
      </c>
      <c r="B82" s="135" t="s">
        <v>33</v>
      </c>
      <c r="C82" s="226" t="s">
        <v>314</v>
      </c>
      <c r="D82" s="251">
        <f>'2021-1'!P85</f>
        <v>1</v>
      </c>
      <c r="E82" s="54" t="s">
        <v>38</v>
      </c>
      <c r="F82" s="52" t="s">
        <v>33</v>
      </c>
      <c r="G82" s="52" t="s">
        <v>314</v>
      </c>
      <c r="H82" s="252">
        <f>'2021-2'!P85</f>
        <v>1</v>
      </c>
      <c r="I82" s="253">
        <f t="shared" si="2"/>
        <v>1</v>
      </c>
    </row>
    <row r="83" spans="1:9" s="250" customFormat="1" ht="33">
      <c r="A83" s="200" t="s">
        <v>38</v>
      </c>
      <c r="B83" s="135" t="s">
        <v>34</v>
      </c>
      <c r="C83" s="226" t="s">
        <v>316</v>
      </c>
      <c r="D83" s="251" t="str">
        <f>'2021-1'!P86</f>
        <v>N/A</v>
      </c>
      <c r="E83" s="54" t="s">
        <v>38</v>
      </c>
      <c r="F83" s="52" t="s">
        <v>34</v>
      </c>
      <c r="G83" s="52" t="s">
        <v>316</v>
      </c>
      <c r="H83" s="252" t="str">
        <f>'2021-2'!P86</f>
        <v>N/A</v>
      </c>
      <c r="I83" s="253" t="s">
        <v>595</v>
      </c>
    </row>
    <row r="84" spans="1:9" s="250" customFormat="1" ht="49.5">
      <c r="A84" s="200" t="s">
        <v>38</v>
      </c>
      <c r="B84" s="135" t="s">
        <v>34</v>
      </c>
      <c r="C84" s="226" t="s">
        <v>318</v>
      </c>
      <c r="D84" s="251" t="str">
        <f>'2021-1'!P87</f>
        <v>N/A</v>
      </c>
      <c r="E84" s="54" t="s">
        <v>38</v>
      </c>
      <c r="F84" s="52" t="s">
        <v>34</v>
      </c>
      <c r="G84" s="52" t="s">
        <v>318</v>
      </c>
      <c r="H84" s="252" t="str">
        <f>'2021-2'!P87</f>
        <v>N/A</v>
      </c>
      <c r="I84" s="253" t="s">
        <v>595</v>
      </c>
    </row>
    <row r="85" spans="1:9" s="250" customFormat="1" ht="49.5">
      <c r="A85" s="200" t="s">
        <v>38</v>
      </c>
      <c r="B85" s="135" t="s">
        <v>34</v>
      </c>
      <c r="C85" s="226" t="s">
        <v>367</v>
      </c>
      <c r="D85" s="251">
        <f>'2021-1'!P88</f>
        <v>0.80889861415025532</v>
      </c>
      <c r="E85" s="54" t="s">
        <v>38</v>
      </c>
      <c r="F85" s="52" t="s">
        <v>34</v>
      </c>
      <c r="G85" s="52" t="s">
        <v>475</v>
      </c>
      <c r="H85" s="252">
        <f>'2021-2'!P88</f>
        <v>0.93</v>
      </c>
      <c r="I85" s="253">
        <f t="shared" si="2"/>
        <v>0.86944930707512769</v>
      </c>
    </row>
    <row r="86" spans="1:9" s="250" customFormat="1" ht="49.5">
      <c r="A86" s="200" t="s">
        <v>48</v>
      </c>
      <c r="B86" s="135" t="s">
        <v>32</v>
      </c>
      <c r="C86" s="226" t="s">
        <v>320</v>
      </c>
      <c r="D86" s="251" t="str">
        <f>'2021-1'!P89</f>
        <v>N/A</v>
      </c>
      <c r="E86" s="54" t="s">
        <v>48</v>
      </c>
      <c r="F86" s="52" t="s">
        <v>32</v>
      </c>
      <c r="G86" s="52" t="s">
        <v>470</v>
      </c>
      <c r="H86" s="252">
        <f>'2021-2'!P89</f>
        <v>1</v>
      </c>
      <c r="I86" s="253">
        <f>H86</f>
        <v>1</v>
      </c>
    </row>
    <row r="87" spans="1:9" s="250" customFormat="1" ht="33">
      <c r="A87" s="200" t="s">
        <v>48</v>
      </c>
      <c r="B87" s="135" t="s">
        <v>34</v>
      </c>
      <c r="C87" s="226" t="s">
        <v>326</v>
      </c>
      <c r="D87" s="251">
        <f>'2021-1'!P90</f>
        <v>0.76470588235294112</v>
      </c>
      <c r="E87" s="54" t="s">
        <v>48</v>
      </c>
      <c r="F87" s="52" t="s">
        <v>34</v>
      </c>
      <c r="G87" s="52" t="s">
        <v>326</v>
      </c>
      <c r="H87" s="252">
        <f>'2021-2'!P90</f>
        <v>0.76470588235294112</v>
      </c>
      <c r="I87" s="253">
        <f t="shared" si="2"/>
        <v>0.76470588235294112</v>
      </c>
    </row>
    <row r="88" spans="1:9" s="250" customFormat="1" ht="49.5">
      <c r="A88" s="200" t="s">
        <v>48</v>
      </c>
      <c r="B88" s="135" t="s">
        <v>34</v>
      </c>
      <c r="C88" s="226" t="s">
        <v>335</v>
      </c>
      <c r="D88" s="251">
        <f>'2021-1'!P91</f>
        <v>0</v>
      </c>
      <c r="E88" s="54" t="s">
        <v>48</v>
      </c>
      <c r="F88" s="52" t="s">
        <v>34</v>
      </c>
      <c r="G88" s="52" t="s">
        <v>335</v>
      </c>
      <c r="H88" s="252" t="str">
        <f>'2021-2'!P91</f>
        <v>NA</v>
      </c>
      <c r="I88" s="253">
        <f>D88</f>
        <v>0</v>
      </c>
    </row>
    <row r="89" spans="1:9" s="250" customFormat="1" ht="49.5">
      <c r="A89" s="200" t="s">
        <v>48</v>
      </c>
      <c r="B89" s="135" t="s">
        <v>33</v>
      </c>
      <c r="C89" s="226" t="s">
        <v>372</v>
      </c>
      <c r="D89" s="251" t="str">
        <f>'2021-1'!P92</f>
        <v>N/A</v>
      </c>
      <c r="E89" s="54" t="s">
        <v>48</v>
      </c>
      <c r="F89" s="52" t="s">
        <v>33</v>
      </c>
      <c r="G89" s="52" t="s">
        <v>372</v>
      </c>
      <c r="H89" s="252">
        <f>'2021-2'!P92</f>
        <v>0.94342507645259943</v>
      </c>
      <c r="I89" s="253">
        <f>H89</f>
        <v>0.94342507645259943</v>
      </c>
    </row>
    <row r="90" spans="1:9" s="250" customFormat="1" ht="49.5">
      <c r="A90" s="200" t="s">
        <v>48</v>
      </c>
      <c r="B90" s="135" t="s">
        <v>34</v>
      </c>
      <c r="C90" s="226" t="s">
        <v>378</v>
      </c>
      <c r="D90" s="251" t="s">
        <v>394</v>
      </c>
      <c r="E90" s="54" t="s">
        <v>48</v>
      </c>
      <c r="F90" s="52" t="s">
        <v>34</v>
      </c>
      <c r="G90" s="52" t="s">
        <v>378</v>
      </c>
      <c r="H90" s="252" t="str">
        <f>'2021-2'!P93</f>
        <v>NA</v>
      </c>
      <c r="I90" s="253" t="s">
        <v>595</v>
      </c>
    </row>
    <row r="91" spans="1:9" s="250" customFormat="1" ht="66">
      <c r="A91" s="200" t="s">
        <v>48</v>
      </c>
      <c r="B91" s="135" t="s">
        <v>32</v>
      </c>
      <c r="C91" s="226" t="s">
        <v>384</v>
      </c>
      <c r="D91" s="251">
        <f>'2021-1'!P94</f>
        <v>0</v>
      </c>
      <c r="E91" s="54" t="s">
        <v>48</v>
      </c>
      <c r="F91" s="52" t="s">
        <v>32</v>
      </c>
      <c r="G91" s="52" t="s">
        <v>384</v>
      </c>
      <c r="H91" s="252" t="str">
        <f>'2021-2'!P94</f>
        <v>NA</v>
      </c>
      <c r="I91" s="253">
        <f>D91</f>
        <v>0</v>
      </c>
    </row>
    <row r="92" spans="1:9" s="250" customFormat="1" ht="49.5">
      <c r="A92" s="200" t="s">
        <v>48</v>
      </c>
      <c r="B92" s="135" t="s">
        <v>34</v>
      </c>
      <c r="C92" s="226" t="s">
        <v>390</v>
      </c>
      <c r="D92" s="251">
        <f>'2021-1'!P95</f>
        <v>0.66944444444444451</v>
      </c>
      <c r="E92" s="54" t="s">
        <v>48</v>
      </c>
      <c r="F92" s="52" t="s">
        <v>34</v>
      </c>
      <c r="G92" s="52" t="s">
        <v>390</v>
      </c>
      <c r="H92" s="252">
        <f>'2021-2'!P95</f>
        <v>0.91176470588235292</v>
      </c>
      <c r="I92" s="253">
        <f t="shared" si="2"/>
        <v>0.79060457516339877</v>
      </c>
    </row>
    <row r="93" spans="1:9" s="250" customFormat="1" ht="49.5">
      <c r="A93" s="200" t="s">
        <v>35</v>
      </c>
      <c r="B93" s="135" t="s">
        <v>33</v>
      </c>
      <c r="C93" s="226" t="s">
        <v>336</v>
      </c>
      <c r="D93" s="251" t="str">
        <f>'2021-1'!P96</f>
        <v>N/A</v>
      </c>
      <c r="E93" s="54" t="s">
        <v>35</v>
      </c>
      <c r="F93" s="52" t="s">
        <v>33</v>
      </c>
      <c r="G93" s="52" t="s">
        <v>455</v>
      </c>
      <c r="H93" s="252">
        <f>'2021-2'!P96</f>
        <v>1</v>
      </c>
      <c r="I93" s="253">
        <f>H93</f>
        <v>1</v>
      </c>
    </row>
    <row r="94" spans="1:9" s="250" customFormat="1" ht="49.5">
      <c r="A94" s="200" t="s">
        <v>35</v>
      </c>
      <c r="B94" s="135" t="s">
        <v>34</v>
      </c>
      <c r="C94" s="226" t="s">
        <v>340</v>
      </c>
      <c r="D94" s="251">
        <f>'2021-1'!P97</f>
        <v>1</v>
      </c>
      <c r="E94" s="54" t="s">
        <v>35</v>
      </c>
      <c r="F94" s="52" t="s">
        <v>34</v>
      </c>
      <c r="G94" s="52" t="s">
        <v>340</v>
      </c>
      <c r="H94" s="252">
        <f>'2021-2'!P97</f>
        <v>1</v>
      </c>
      <c r="I94" s="253">
        <f t="shared" si="2"/>
        <v>1</v>
      </c>
    </row>
    <row r="95" spans="1:9" s="250" customFormat="1" ht="49.5">
      <c r="A95" s="200" t="s">
        <v>35</v>
      </c>
      <c r="B95" s="135" t="s">
        <v>33</v>
      </c>
      <c r="C95" s="226" t="s">
        <v>342</v>
      </c>
      <c r="D95" s="251" t="str">
        <f>'2021-1'!P98</f>
        <v>N/A</v>
      </c>
      <c r="E95" s="54" t="s">
        <v>35</v>
      </c>
      <c r="F95" s="52" t="s">
        <v>33</v>
      </c>
      <c r="G95" s="52" t="s">
        <v>342</v>
      </c>
      <c r="H95" s="252">
        <f>'2021-2'!P98</f>
        <v>1</v>
      </c>
      <c r="I95" s="253">
        <f>H95</f>
        <v>1</v>
      </c>
    </row>
    <row r="96" spans="1:9" s="250" customFormat="1" ht="49.5">
      <c r="A96" s="200" t="s">
        <v>35</v>
      </c>
      <c r="B96" s="135" t="s">
        <v>33</v>
      </c>
      <c r="C96" s="226" t="s">
        <v>344</v>
      </c>
      <c r="D96" s="251">
        <f>'2021-1'!P99</f>
        <v>0.54700854700854706</v>
      </c>
      <c r="E96" s="54" t="s">
        <v>35</v>
      </c>
      <c r="F96" s="52" t="s">
        <v>33</v>
      </c>
      <c r="G96" s="52" t="s">
        <v>344</v>
      </c>
      <c r="H96" s="252">
        <f>'2021-2'!P99</f>
        <v>0.84</v>
      </c>
      <c r="I96" s="253">
        <f t="shared" si="2"/>
        <v>0.69350427350427357</v>
      </c>
    </row>
    <row r="97" spans="1:9" s="250" customFormat="1" ht="33">
      <c r="A97" s="200" t="s">
        <v>35</v>
      </c>
      <c r="B97" s="135" t="s">
        <v>34</v>
      </c>
      <c r="C97" s="226" t="s">
        <v>347</v>
      </c>
      <c r="D97" s="251">
        <f>'2021-1'!P100</f>
        <v>0.86699999999999999</v>
      </c>
      <c r="E97" s="54" t="s">
        <v>35</v>
      </c>
      <c r="F97" s="52" t="s">
        <v>34</v>
      </c>
      <c r="G97" s="52" t="s">
        <v>347</v>
      </c>
      <c r="H97" s="252">
        <f>'2021-2'!P100</f>
        <v>0.44791666666666669</v>
      </c>
      <c r="I97" s="253">
        <f t="shared" si="2"/>
        <v>0.65745833333333337</v>
      </c>
    </row>
    <row r="98" spans="1:9" s="250" customFormat="1" ht="33">
      <c r="A98" s="200" t="s">
        <v>35</v>
      </c>
      <c r="B98" s="135" t="s">
        <v>34</v>
      </c>
      <c r="C98" s="226" t="s">
        <v>349</v>
      </c>
      <c r="D98" s="251">
        <f>'2021-1'!P101</f>
        <v>1</v>
      </c>
      <c r="E98" s="54" t="s">
        <v>35</v>
      </c>
      <c r="F98" s="52" t="s">
        <v>34</v>
      </c>
      <c r="G98" s="52" t="s">
        <v>349</v>
      </c>
      <c r="H98" s="252">
        <f>'2021-2'!P101</f>
        <v>1</v>
      </c>
      <c r="I98" s="253">
        <f t="shared" si="2"/>
        <v>1</v>
      </c>
    </row>
    <row r="99" spans="1:9" s="250" customFormat="1" ht="33">
      <c r="A99" s="200" t="s">
        <v>35</v>
      </c>
      <c r="B99" s="135" t="s">
        <v>34</v>
      </c>
      <c r="C99" s="226" t="s">
        <v>351</v>
      </c>
      <c r="D99" s="251">
        <f>'2021-1'!P102</f>
        <v>0.7857142857142857</v>
      </c>
      <c r="E99" s="54" t="s">
        <v>35</v>
      </c>
      <c r="F99" s="52" t="s">
        <v>34</v>
      </c>
      <c r="G99" s="52" t="s">
        <v>442</v>
      </c>
      <c r="H99" s="252">
        <f>'2021-2'!P102</f>
        <v>0.86238532110091748</v>
      </c>
      <c r="I99" s="253">
        <f t="shared" si="2"/>
        <v>0.82404980340760159</v>
      </c>
    </row>
    <row r="100" spans="1:9" s="250" customFormat="1" ht="33">
      <c r="A100" s="200" t="s">
        <v>40</v>
      </c>
      <c r="B100" s="135" t="s">
        <v>33</v>
      </c>
      <c r="C100" s="226" t="s">
        <v>362</v>
      </c>
      <c r="D100" s="251">
        <f>'2021-1'!P103</f>
        <v>1</v>
      </c>
      <c r="E100" s="54" t="s">
        <v>434</v>
      </c>
      <c r="F100" s="52" t="s">
        <v>33</v>
      </c>
      <c r="G100" s="52" t="s">
        <v>362</v>
      </c>
      <c r="H100" s="252">
        <f>'2021-2'!P103</f>
        <v>1</v>
      </c>
      <c r="I100" s="253">
        <f t="shared" si="2"/>
        <v>1</v>
      </c>
    </row>
    <row r="101" spans="1:9" s="250" customFormat="1" ht="33">
      <c r="A101" s="200" t="s">
        <v>40</v>
      </c>
      <c r="B101" s="135" t="s">
        <v>32</v>
      </c>
      <c r="C101" s="226" t="s">
        <v>365</v>
      </c>
      <c r="D101" s="251" t="e">
        <f>'2021-1'!P104</f>
        <v>#DIV/0!</v>
      </c>
      <c r="E101" s="54" t="s">
        <v>434</v>
      </c>
      <c r="F101" s="52" t="s">
        <v>32</v>
      </c>
      <c r="G101" s="52" t="s">
        <v>365</v>
      </c>
      <c r="H101" s="252">
        <f>'2021-2'!P104</f>
        <v>1</v>
      </c>
      <c r="I101" s="253">
        <f>H101</f>
        <v>1</v>
      </c>
    </row>
    <row r="102" spans="1:9" s="250" customFormat="1" ht="33">
      <c r="A102" s="200" t="s">
        <v>40</v>
      </c>
      <c r="B102" s="135" t="s">
        <v>34</v>
      </c>
      <c r="C102" s="226" t="s">
        <v>354</v>
      </c>
      <c r="D102" s="251">
        <f>'2021-1'!P105</f>
        <v>1</v>
      </c>
      <c r="E102" s="54" t="s">
        <v>434</v>
      </c>
      <c r="F102" s="52" t="s">
        <v>34</v>
      </c>
      <c r="G102" s="52" t="s">
        <v>354</v>
      </c>
      <c r="H102" s="252">
        <f>'2021-2'!P105</f>
        <v>1</v>
      </c>
      <c r="I102" s="253">
        <f t="shared" si="2"/>
        <v>1</v>
      </c>
    </row>
    <row r="103" spans="1:9" s="250" customFormat="1" ht="50.25" thickBot="1">
      <c r="A103" s="201" t="s">
        <v>40</v>
      </c>
      <c r="B103" s="202" t="s">
        <v>33</v>
      </c>
      <c r="C103" s="228" t="s">
        <v>359</v>
      </c>
      <c r="D103" s="254">
        <f>'2021-1'!P106</f>
        <v>0</v>
      </c>
      <c r="E103" s="40" t="s">
        <v>434</v>
      </c>
      <c r="F103" s="38" t="s">
        <v>33</v>
      </c>
      <c r="G103" s="38" t="s">
        <v>433</v>
      </c>
      <c r="H103" s="255">
        <f>'2021-2'!P106</f>
        <v>1</v>
      </c>
      <c r="I103" s="256">
        <f t="shared" si="2"/>
        <v>0.5</v>
      </c>
    </row>
    <row r="104" spans="1:9" s="250" customFormat="1" ht="32.25" customHeight="1">
      <c r="D104" s="257"/>
      <c r="I104" s="258">
        <f>AVERAGE(I3:I103)</f>
        <v>0.87640382450163989</v>
      </c>
    </row>
  </sheetData>
  <mergeCells count="2">
    <mergeCell ref="A1:D1"/>
    <mergeCell ref="E1:H1"/>
  </mergeCells>
  <dataValidations count="2">
    <dataValidation type="list" allowBlank="1" showErrorMessage="1" sqref="E3:E103" xr:uid="{DD92804C-CB71-4B16-874C-04ADF8685E04}">
      <formula1>#REF!</formula1>
    </dataValidation>
    <dataValidation type="list" allowBlank="1" showErrorMessage="1" sqref="F3:F103" xr:uid="{A32B62C7-DE99-4CC3-AEDF-9153FD5F0085}">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4918F909-F417-405B-8EE8-501CF8C7B735}">
          <x14:formula1>
            <xm:f>Hoja1!$C$3:$C$6</xm:f>
          </x14:formula1>
          <xm:sqref>B3:B103</xm:sqref>
        </x14:dataValidation>
        <x14:dataValidation type="list" allowBlank="1" showInputMessage="1" showErrorMessage="1" xr:uid="{3425D52E-1B00-4AA9-ACE0-B868F97D9A5C}">
          <x14:formula1>
            <xm:f>Hoja1!$B$3:$B$16</xm:f>
          </x14:formula1>
          <xm:sqref>A3:A103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Hoja1</vt:lpstr>
      <vt:lpstr>2021-1</vt:lpstr>
      <vt:lpstr>PROCESOS 1 SEMESTRE 2021</vt:lpstr>
      <vt:lpstr>RANGOS 1 SEMESTRE 2021</vt:lpstr>
      <vt:lpstr>2021-2</vt:lpstr>
      <vt:lpstr>PROCESOS 2 SEMESTRE 2021</vt:lpstr>
      <vt:lpstr>RANGOS 2 SEMESTRE 2021</vt:lpstr>
      <vt:lpstr>COMPARATIVOS</vt:lpstr>
      <vt:lpstr>INFORME ANUAL</vt:lpstr>
      <vt:lpstr>INFORME 2021</vt:lpstr>
    </vt:vector>
  </TitlesOfParts>
  <Company>FONDO PASIVO FERROCARRILES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FONDO PASIVO FERROCARRILES</dc:creator>
  <cp:lastModifiedBy>USUARIO</cp:lastModifiedBy>
  <cp:lastPrinted>2010-06-21T14:07:27Z</cp:lastPrinted>
  <dcterms:created xsi:type="dcterms:W3CDTF">2009-10-06T19:46:28Z</dcterms:created>
  <dcterms:modified xsi:type="dcterms:W3CDTF">2022-04-06T21:46:33Z</dcterms:modified>
</cp:coreProperties>
</file>